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прил 7 2.1" sheetId="6" r:id="rId1"/>
    <sheet name="прил7 2.2" sheetId="8" r:id="rId2"/>
    <sheet name="прил 7 3" sheetId="7" r:id="rId3"/>
    <sheet name="прил 7 3.5" sheetId="9" r:id="rId4"/>
    <sheet name="прил 7 4" sheetId="10" r:id="rId5"/>
    <sheet name="прил 7 4.1" sheetId="11" r:id="rId6"/>
    <sheet name="прил 7 4.2" sheetId="12" r:id="rId7"/>
  </sheets>
  <definedNames>
    <definedName name="_xlnm.Print_Area" localSheetId="2">'прил 7 3'!$A$1:$Q$17</definedName>
    <definedName name="_xlnm.Print_Area" localSheetId="3">'прил 7 3.5'!$A$1:$K$23</definedName>
    <definedName name="_xlnm.Print_Area" localSheetId="1">'прил7 2.2'!$A$1:$T$7</definedName>
  </definedNames>
  <calcPr calcId="125725"/>
</workbook>
</file>

<file path=xl/calcChain.xml><?xml version="1.0" encoding="utf-8"?>
<calcChain xmlns="http://schemas.openxmlformats.org/spreadsheetml/2006/main">
  <c r="N26" i="10"/>
  <c r="C7"/>
  <c r="C6" s="1"/>
  <c r="D8"/>
  <c r="D9"/>
  <c r="K6"/>
  <c r="E11" i="9" l="1"/>
  <c r="M6" i="10" l="1"/>
  <c r="J6"/>
  <c r="J9"/>
  <c r="D13" l="1"/>
  <c r="E13" s="1"/>
  <c r="E8"/>
  <c r="E7"/>
  <c r="G6"/>
  <c r="F6"/>
  <c r="G7"/>
  <c r="H7" s="1"/>
  <c r="H8"/>
  <c r="N22"/>
  <c r="F7"/>
  <c r="C22"/>
  <c r="K8"/>
  <c r="K9"/>
  <c r="N7"/>
  <c r="K23"/>
  <c r="K22"/>
  <c r="E23"/>
  <c r="E22"/>
  <c r="E18"/>
  <c r="E17"/>
  <c r="E16"/>
  <c r="K17"/>
  <c r="K13"/>
  <c r="H9"/>
  <c r="E12"/>
  <c r="E9"/>
  <c r="N6"/>
  <c r="E6"/>
  <c r="H6" l="1"/>
  <c r="Q22" l="1"/>
  <c r="O22"/>
</calcChain>
</file>

<file path=xl/sharedStrings.xml><?xml version="1.0" encoding="utf-8"?>
<sst xmlns="http://schemas.openxmlformats.org/spreadsheetml/2006/main" count="731" uniqueCount="155">
  <si>
    <t>N</t>
  </si>
  <si>
    <t>1.1</t>
  </si>
  <si>
    <t>1.2</t>
  </si>
  <si>
    <t>1.3</t>
  </si>
  <si>
    <t>1.4</t>
  </si>
  <si>
    <t>4.1</t>
  </si>
  <si>
    <t>4.2</t>
  </si>
  <si>
    <t>4.3</t>
  </si>
  <si>
    <t>4.4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</si>
  <si>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</si>
  <si>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</si>
  <si>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</si>
  <si>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</si>
  <si>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</si>
  <si>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</si>
  <si>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</si>
  <si>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</si>
  <si>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</si>
  <si>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</si>
  <si>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</si>
  <si>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</si>
  <si>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</si>
  <si>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</si>
  <si>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</si>
  <si>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</si>
  <si>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</si>
  <si>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</si>
  <si>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</si>
  <si>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</si>
  <si>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</si>
  <si>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</si>
  <si>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</si>
  <si>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</si>
  <si>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</si>
  <si>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</si>
  <si>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</si>
  <si>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</si>
  <si>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</si>
  <si>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</si>
  <si>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</si>
  <si>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</si>
  <si>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</si>
  <si>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</si>
  <si>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</si>
  <si>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</si>
  <si>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</si>
  <si>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</si>
  <si>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</si>
  <si>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</si>
  <si>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</si>
  <si>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</si>
  <si>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</si>
  <si>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</si>
  <si>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</si>
  <si>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</si>
  <si>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</si>
  <si>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</si>
  <si>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</si>
  <si>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</si>
  <si>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</si>
  <si>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</si>
  <si>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</si>
  <si>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</si>
  <si>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</si>
  <si>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</si>
  <si>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</si>
  <si>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</si>
  <si>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</si>
  <si>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</si>
  <si>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</si>
  <si>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</si>
  <si>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</si>
  <si>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</si>
  <si>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</si>
  <si>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</si>
  <si>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</si>
  <si>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</si>
  <si>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</si>
  <si>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</si>
  <si>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</si>
  <si>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</si>
  <si>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</si>
  <si>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</si>
  <si>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</si>
  <si>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</si>
  <si>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</si>
  <si>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</si>
  <si>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</si>
  <si>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</si>
  <si>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</si>
  <si>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</si>
  <si>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</si>
  <si>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</si>
  <si>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</si>
  <si>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</si>
  <si>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</si>
  <si>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</si>
  <si>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</si>
  <si>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</si>
  <si>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</si>
  <si>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</si>
  <si>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</si>
  <si>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</si>
  <si>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</si>
  <si>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</si>
  <si>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</si>
  <si>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</si>
  <si>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</si>
  <si>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</si>
  <si>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</si>
  <si>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</si>
  <si>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</si>
  <si>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</si>
  <si>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</si>
  <si>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</si>
  <si>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7.1</t>
  </si>
  <si>
    <t>7.2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</si>
  <si>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</si>
  <si>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</si>
  <si>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</si>
  <si>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</si>
  <si>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</si>
  <si>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</si>
  <si>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</si>
  <si>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</si>
  <si>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</si>
  <si>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</si>
  <si>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</si>
  <si>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</si>
  <si>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</si>
  <si>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</si>
  <si>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</si>
  <si>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</si>
  <si>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</si>
  <si>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не устанавливается по классам напряжения</t>
  </si>
  <si>
    <t>-</t>
  </si>
  <si>
    <t>Показатель средней продолжительности прекращений передачи электрической энергии ( Пsaidi)</t>
  </si>
  <si>
    <t>Показатель средней частоты прекращений передачи электрической энергии (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</si>
  <si>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</si>
  <si>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(Пsaifiплан)</t>
  </si>
  <si>
    <t>ООО "АКС" дирекция по электроснабжению</t>
  </si>
  <si>
    <t>ООО "АКС"</t>
  </si>
  <si>
    <t>г. Благовещенск, ул.Мухина,д.73</t>
  </si>
  <si>
    <t>8:00-17:00</t>
  </si>
  <si>
    <t>Технологическое присоединение к электрическим сетям, услуги по передаче электриечской энергии</t>
  </si>
  <si>
    <t>49-44-55</t>
  </si>
  <si>
    <t xml:space="preserve">прочее </t>
  </si>
  <si>
    <t>Установка приборов фиксирующих показатели качества электрической энергии</t>
  </si>
  <si>
    <t>1.1.1.</t>
  </si>
  <si>
    <t>49-44-55, 49-47-26 acs@amurcomsys.ru</t>
  </si>
  <si>
    <t>2022 г.</t>
  </si>
  <si>
    <t>2023 г.</t>
  </si>
  <si>
    <t>Информация по исполненным договорам заключенным в 2023 год</t>
  </si>
  <si>
    <t>220-715</t>
  </si>
  <si>
    <t>49-44-55 доб: 1222,1213,1204,1210;1212;1219                                                      220-715;220-715;49-47-26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</si>
</sst>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" fontId="0" fillId="0" borderId="3" xfId="0" applyNumberForma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0" fillId="2" borderId="0" xfId="0" applyFill="1"/>
    <xf numFmtId="16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164" fontId="0" fillId="2" borderId="0" xfId="0" applyNumberFormat="1" applyFill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100" zoomScaleSheetLayoutView="90" workbookViewId="0">
      <selection activeCell="F17" sqref="F17"/>
    </sheetView>
  </sheetViews>
  <sheetFormatPr defaultRowHeight="15"/>
  <cols>
    <col min="1" max="1" width="9.7109375" customWidth="1"/>
    <col min="2" max="2" width="94.140625" customWidth="1"/>
    <col min="3" max="3" width="10.42578125" customWidth="1"/>
    <col min="5" max="5" width="17.140625" customWidth="1"/>
  </cols>
  <sheetData>
    <row r="1" spans="1:5" ht="15.75" thickBot="1"/>
    <row r="2" spans="1:5" ht="15.75" thickBot="1">
      <c r="A2" s="91" t="s">
        <v>0</v>
      </c>
      <c r="B2" s="91" t="s">
        <v>9</v>
      </c>
      <c r="C2" s="106" t="s">
        <v>10</v>
      </c>
      <c r="D2" s="107"/>
      <c r="E2" s="108"/>
    </row>
    <row r="3" spans="1:5" ht="49.5" customHeight="1" thickBot="1">
      <c r="A3" s="92"/>
      <c r="B3" s="92"/>
      <c r="C3" s="45">
        <v>2022</v>
      </c>
      <c r="D3" s="41">
        <v>2023</v>
      </c>
      <c r="E3" s="2" t="s">
        <v>11</v>
      </c>
    </row>
    <row r="4" spans="1:5" ht="15.75" thickBot="1">
      <c r="A4" s="3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>
      <c r="A5" s="91">
        <v>1</v>
      </c>
      <c r="B5" s="4" t="s">
        <v>136</v>
      </c>
      <c r="C5" s="109">
        <v>0.36</v>
      </c>
      <c r="D5" s="91">
        <v>0.81799999999999995</v>
      </c>
      <c r="E5" s="91" t="s">
        <v>135</v>
      </c>
    </row>
    <row r="6" spans="1:5" ht="32.25" customHeight="1" thickBot="1">
      <c r="A6" s="92"/>
      <c r="B6" s="2"/>
      <c r="C6" s="110"/>
      <c r="D6" s="92"/>
      <c r="E6" s="92"/>
    </row>
    <row r="7" spans="1:5" ht="32.25" customHeight="1" thickBot="1">
      <c r="A7" s="5" t="s">
        <v>1</v>
      </c>
      <c r="B7" s="2" t="s">
        <v>12</v>
      </c>
      <c r="C7" s="95" t="s">
        <v>135</v>
      </c>
      <c r="D7" s="96"/>
      <c r="E7" s="97"/>
    </row>
    <row r="8" spans="1:5" ht="32.25" customHeight="1" thickBot="1">
      <c r="A8" s="5" t="s">
        <v>2</v>
      </c>
      <c r="B8" s="2" t="s">
        <v>13</v>
      </c>
      <c r="C8" s="98"/>
      <c r="D8" s="99"/>
      <c r="E8" s="100"/>
    </row>
    <row r="9" spans="1:5" ht="32.25" customHeight="1" thickBot="1">
      <c r="A9" s="5" t="s">
        <v>3</v>
      </c>
      <c r="B9" s="2" t="s">
        <v>14</v>
      </c>
      <c r="C9" s="98"/>
      <c r="D9" s="99"/>
      <c r="E9" s="100"/>
    </row>
    <row r="10" spans="1:5" ht="32.25" customHeight="1" thickBot="1">
      <c r="A10" s="5" t="s">
        <v>4</v>
      </c>
      <c r="B10" s="2" t="s">
        <v>15</v>
      </c>
      <c r="C10" s="101"/>
      <c r="D10" s="102"/>
      <c r="E10" s="103"/>
    </row>
    <row r="11" spans="1:5" ht="32.25" customHeight="1">
      <c r="A11" s="89">
        <v>2</v>
      </c>
      <c r="B11" s="4" t="s">
        <v>137</v>
      </c>
      <c r="C11" s="93">
        <v>0.17</v>
      </c>
      <c r="D11" s="104">
        <v>1.2E-2</v>
      </c>
      <c r="E11" s="91" t="s">
        <v>135</v>
      </c>
    </row>
    <row r="12" spans="1:5" ht="32.25" customHeight="1" thickBot="1">
      <c r="A12" s="90"/>
      <c r="B12" s="2"/>
      <c r="C12" s="94"/>
      <c r="D12" s="105"/>
      <c r="E12" s="92"/>
    </row>
    <row r="13" spans="1:5" ht="32.25" customHeight="1" thickBot="1">
      <c r="A13" s="5" t="s">
        <v>48</v>
      </c>
      <c r="B13" s="2" t="s">
        <v>12</v>
      </c>
      <c r="C13" s="95" t="s">
        <v>135</v>
      </c>
      <c r="D13" s="96"/>
      <c r="E13" s="97"/>
    </row>
    <row r="14" spans="1:5" ht="32.25" customHeight="1" thickBot="1">
      <c r="A14" s="5" t="s">
        <v>49</v>
      </c>
      <c r="B14" s="2" t="s">
        <v>13</v>
      </c>
      <c r="C14" s="98"/>
      <c r="D14" s="99"/>
      <c r="E14" s="100"/>
    </row>
    <row r="15" spans="1:5" ht="32.25" customHeight="1" thickBot="1">
      <c r="A15" s="5" t="s">
        <v>50</v>
      </c>
      <c r="B15" s="2" t="s">
        <v>14</v>
      </c>
      <c r="C15" s="98"/>
      <c r="D15" s="99"/>
      <c r="E15" s="100"/>
    </row>
    <row r="16" spans="1:5" ht="32.25" customHeight="1" thickBot="1">
      <c r="A16" s="5" t="s">
        <v>51</v>
      </c>
      <c r="B16" s="2" t="s">
        <v>15</v>
      </c>
      <c r="C16" s="101"/>
      <c r="D16" s="102"/>
      <c r="E16" s="103"/>
    </row>
    <row r="17" spans="1:5" ht="32.25" customHeight="1">
      <c r="A17" s="89">
        <v>3</v>
      </c>
      <c r="B17" s="91" t="s">
        <v>138</v>
      </c>
      <c r="C17" s="91">
        <v>0.64949999999999997</v>
      </c>
      <c r="D17" s="91">
        <v>0.65210000000000001</v>
      </c>
      <c r="E17" s="91" t="s">
        <v>135</v>
      </c>
    </row>
    <row r="18" spans="1:5" ht="32.25" customHeight="1" thickBot="1">
      <c r="A18" s="90"/>
      <c r="B18" s="92"/>
      <c r="C18" s="92"/>
      <c r="D18" s="92"/>
      <c r="E18" s="92"/>
    </row>
    <row r="19" spans="1:5" ht="32.25" customHeight="1" thickBot="1">
      <c r="A19" s="5" t="s">
        <v>52</v>
      </c>
      <c r="B19" s="2" t="s">
        <v>12</v>
      </c>
      <c r="C19" s="95" t="s">
        <v>134</v>
      </c>
      <c r="D19" s="96"/>
      <c r="E19" s="97"/>
    </row>
    <row r="20" spans="1:5" ht="32.25" customHeight="1" thickBot="1">
      <c r="A20" s="5" t="s">
        <v>53</v>
      </c>
      <c r="B20" s="2" t="s">
        <v>13</v>
      </c>
      <c r="C20" s="98"/>
      <c r="D20" s="99"/>
      <c r="E20" s="100"/>
    </row>
    <row r="21" spans="1:5" ht="32.25" customHeight="1" thickBot="1">
      <c r="A21" s="5" t="s">
        <v>54</v>
      </c>
      <c r="B21" s="2" t="s">
        <v>14</v>
      </c>
      <c r="C21" s="98"/>
      <c r="D21" s="99"/>
      <c r="E21" s="100"/>
    </row>
    <row r="22" spans="1:5" ht="32.25" customHeight="1" thickBot="1">
      <c r="A22" s="5" t="s">
        <v>55</v>
      </c>
      <c r="B22" s="2" t="s">
        <v>15</v>
      </c>
      <c r="C22" s="101"/>
      <c r="D22" s="102"/>
      <c r="E22" s="103"/>
    </row>
    <row r="23" spans="1:5" ht="32.25" customHeight="1">
      <c r="A23" s="89">
        <v>4</v>
      </c>
      <c r="B23" s="91" t="s">
        <v>139</v>
      </c>
      <c r="C23" s="91">
        <v>0.40379999999999999</v>
      </c>
      <c r="D23" s="91">
        <v>0.4098</v>
      </c>
      <c r="E23" s="91" t="s">
        <v>135</v>
      </c>
    </row>
    <row r="24" spans="1:5" ht="32.25" customHeight="1" thickBot="1">
      <c r="A24" s="90"/>
      <c r="B24" s="92"/>
      <c r="C24" s="92"/>
      <c r="D24" s="92"/>
      <c r="E24" s="92"/>
    </row>
    <row r="25" spans="1:5" ht="32.25" customHeight="1" thickBot="1">
      <c r="A25" s="5" t="s">
        <v>5</v>
      </c>
      <c r="B25" s="2" t="s">
        <v>12</v>
      </c>
      <c r="C25" s="95" t="s">
        <v>134</v>
      </c>
      <c r="D25" s="96"/>
      <c r="E25" s="97"/>
    </row>
    <row r="26" spans="1:5" ht="32.25" customHeight="1" thickBot="1">
      <c r="A26" s="5" t="s">
        <v>6</v>
      </c>
      <c r="B26" s="2" t="s">
        <v>13</v>
      </c>
      <c r="C26" s="98"/>
      <c r="D26" s="99"/>
      <c r="E26" s="100"/>
    </row>
    <row r="27" spans="1:5" ht="32.25" customHeight="1" thickBot="1">
      <c r="A27" s="5" t="s">
        <v>7</v>
      </c>
      <c r="B27" s="2" t="s">
        <v>14</v>
      </c>
      <c r="C27" s="98"/>
      <c r="D27" s="99"/>
      <c r="E27" s="100"/>
    </row>
    <row r="28" spans="1:5" ht="32.25" customHeight="1" thickBot="1">
      <c r="A28" s="5" t="s">
        <v>8</v>
      </c>
      <c r="B28" s="2" t="s">
        <v>15</v>
      </c>
      <c r="C28" s="101"/>
      <c r="D28" s="102"/>
      <c r="E28" s="103"/>
    </row>
    <row r="29" spans="1:5" ht="45.75" customHeight="1" thickBot="1">
      <c r="A29" s="5">
        <v>5</v>
      </c>
      <c r="B29" s="2" t="s">
        <v>16</v>
      </c>
      <c r="C29" s="2" t="s">
        <v>135</v>
      </c>
      <c r="D29" s="2" t="s">
        <v>135</v>
      </c>
      <c r="E29" s="2" t="s">
        <v>135</v>
      </c>
    </row>
    <row r="30" spans="1:5" ht="42" customHeight="1" thickBot="1">
      <c r="A30" s="5" t="s">
        <v>56</v>
      </c>
      <c r="B30" s="2" t="s">
        <v>17</v>
      </c>
      <c r="C30" s="2" t="s">
        <v>135</v>
      </c>
      <c r="D30" s="2" t="s">
        <v>135</v>
      </c>
      <c r="E30" s="7" t="s">
        <v>135</v>
      </c>
    </row>
  </sheetData>
  <mergeCells count="25">
    <mergeCell ref="C25:E28"/>
    <mergeCell ref="C7:E10"/>
    <mergeCell ref="C13:E16"/>
    <mergeCell ref="B17:B18"/>
    <mergeCell ref="B23:B24"/>
    <mergeCell ref="A2:A3"/>
    <mergeCell ref="B2:B3"/>
    <mergeCell ref="C2:E2"/>
    <mergeCell ref="A5:A6"/>
    <mergeCell ref="C5:C6"/>
    <mergeCell ref="D5:D6"/>
    <mergeCell ref="E5:E6"/>
    <mergeCell ref="A23:A24"/>
    <mergeCell ref="C23:C24"/>
    <mergeCell ref="D23:D24"/>
    <mergeCell ref="E23:E24"/>
    <mergeCell ref="A11:A12"/>
    <mergeCell ref="C11:C12"/>
    <mergeCell ref="E11:E12"/>
    <mergeCell ref="A17:A18"/>
    <mergeCell ref="C17:C18"/>
    <mergeCell ref="D17:D18"/>
    <mergeCell ref="E17:E18"/>
    <mergeCell ref="C19:E22"/>
    <mergeCell ref="D11:D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Normal="85" zoomScaleSheetLayoutView="100" workbookViewId="0">
      <selection activeCell="S14" sqref="S14"/>
    </sheetView>
  </sheetViews>
  <sheetFormatPr defaultRowHeight="15"/>
  <cols>
    <col min="2" max="2" width="30.42578125" customWidth="1"/>
    <col min="5" max="5" width="11.42578125" bestFit="1" customWidth="1"/>
    <col min="6" max="6" width="11.5703125" bestFit="1" customWidth="1"/>
    <col min="9" max="9" width="11.5703125" bestFit="1" customWidth="1"/>
    <col min="13" max="14" width="11.5703125" bestFit="1" customWidth="1"/>
    <col min="19" max="19" width="33.7109375" customWidth="1"/>
    <col min="20" max="20" width="25.7109375" customWidth="1"/>
  </cols>
  <sheetData>
    <row r="1" spans="1:20" ht="13.5" customHeight="1" thickBot="1"/>
    <row r="2" spans="1:20" ht="50.25" customHeight="1">
      <c r="A2" s="111" t="s">
        <v>0</v>
      </c>
      <c r="B2" s="111" t="s">
        <v>18</v>
      </c>
      <c r="C2" s="114" t="s">
        <v>19</v>
      </c>
      <c r="D2" s="115"/>
      <c r="E2" s="115"/>
      <c r="F2" s="116"/>
      <c r="G2" s="114" t="s">
        <v>20</v>
      </c>
      <c r="H2" s="115"/>
      <c r="I2" s="115"/>
      <c r="J2" s="116"/>
      <c r="K2" s="114" t="s">
        <v>21</v>
      </c>
      <c r="L2" s="115"/>
      <c r="M2" s="115"/>
      <c r="N2" s="116"/>
      <c r="O2" s="114" t="s">
        <v>22</v>
      </c>
      <c r="P2" s="115"/>
      <c r="Q2" s="115"/>
      <c r="R2" s="116"/>
      <c r="S2" s="111" t="s">
        <v>23</v>
      </c>
      <c r="T2" s="111" t="s">
        <v>24</v>
      </c>
    </row>
    <row r="3" spans="1:20" ht="87" customHeight="1" thickBot="1">
      <c r="A3" s="112"/>
      <c r="B3" s="112"/>
      <c r="C3" s="117"/>
      <c r="D3" s="118"/>
      <c r="E3" s="118"/>
      <c r="F3" s="119"/>
      <c r="G3" s="117"/>
      <c r="H3" s="118"/>
      <c r="I3" s="118"/>
      <c r="J3" s="119"/>
      <c r="K3" s="117"/>
      <c r="L3" s="118"/>
      <c r="M3" s="118"/>
      <c r="N3" s="119"/>
      <c r="O3" s="117"/>
      <c r="P3" s="118"/>
      <c r="Q3" s="118"/>
      <c r="R3" s="119"/>
      <c r="S3" s="112"/>
      <c r="T3" s="112"/>
    </row>
    <row r="4" spans="1:20" ht="50.25" customHeight="1" thickBot="1">
      <c r="A4" s="113"/>
      <c r="B4" s="113"/>
      <c r="C4" s="8" t="s">
        <v>25</v>
      </c>
      <c r="D4" s="8" t="s">
        <v>26</v>
      </c>
      <c r="E4" s="8" t="s">
        <v>27</v>
      </c>
      <c r="F4" s="8" t="s">
        <v>28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25</v>
      </c>
      <c r="P4" s="8" t="s">
        <v>26</v>
      </c>
      <c r="Q4" s="8" t="s">
        <v>27</v>
      </c>
      <c r="R4" s="8" t="s">
        <v>28</v>
      </c>
      <c r="S4" s="113"/>
      <c r="T4" s="113"/>
    </row>
    <row r="5" spans="1:20" ht="13.5" customHeight="1" thickBot="1">
      <c r="A5" s="9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62">
        <v>13</v>
      </c>
      <c r="N5" s="8">
        <v>14</v>
      </c>
      <c r="O5" s="8">
        <v>15</v>
      </c>
      <c r="P5" s="8">
        <v>16</v>
      </c>
      <c r="Q5" s="62">
        <v>17</v>
      </c>
      <c r="R5" s="62">
        <v>18</v>
      </c>
      <c r="S5" s="8">
        <v>19</v>
      </c>
      <c r="T5" s="8">
        <v>20</v>
      </c>
    </row>
    <row r="6" spans="1:20" ht="66.75" customHeight="1" thickBot="1">
      <c r="A6" s="9">
        <v>1</v>
      </c>
      <c r="B6" s="10" t="s">
        <v>140</v>
      </c>
      <c r="C6" s="54" t="s">
        <v>135</v>
      </c>
      <c r="D6" s="54" t="s">
        <v>135</v>
      </c>
      <c r="E6" s="54" t="s">
        <v>135</v>
      </c>
      <c r="F6" s="7">
        <v>0.81799999999999995</v>
      </c>
      <c r="G6" s="54" t="s">
        <v>135</v>
      </c>
      <c r="H6" s="54" t="s">
        <v>135</v>
      </c>
      <c r="I6" s="63"/>
      <c r="J6" s="63">
        <v>1.2E-2</v>
      </c>
      <c r="K6" s="54" t="s">
        <v>135</v>
      </c>
      <c r="L6" s="55" t="s">
        <v>135</v>
      </c>
      <c r="M6" s="67"/>
      <c r="N6" s="65">
        <v>1.343</v>
      </c>
      <c r="O6" s="54" t="s">
        <v>135</v>
      </c>
      <c r="P6" s="7" t="s">
        <v>135</v>
      </c>
      <c r="Q6" s="67"/>
      <c r="R6" s="69">
        <v>1.4999999999999999E-2</v>
      </c>
      <c r="S6" s="43">
        <v>4.5075501464953799E-4</v>
      </c>
      <c r="T6" s="10" t="s">
        <v>147</v>
      </c>
    </row>
    <row r="7" spans="1:20" ht="70.5" customHeight="1" thickBot="1">
      <c r="A7" s="9">
        <v>2</v>
      </c>
      <c r="B7" s="10" t="s">
        <v>29</v>
      </c>
      <c r="C7" s="54" t="s">
        <v>135</v>
      </c>
      <c r="D7" s="54" t="s">
        <v>135</v>
      </c>
      <c r="E7" s="54" t="s">
        <v>135</v>
      </c>
      <c r="F7" s="7">
        <v>0.81799999999999995</v>
      </c>
      <c r="G7" s="54" t="s">
        <v>135</v>
      </c>
      <c r="H7" s="54" t="s">
        <v>135</v>
      </c>
      <c r="I7" s="66"/>
      <c r="J7" s="66">
        <v>1.2E-2</v>
      </c>
      <c r="K7" s="54" t="s">
        <v>135</v>
      </c>
      <c r="L7" s="55" t="s">
        <v>135</v>
      </c>
      <c r="M7" s="68"/>
      <c r="N7" s="65">
        <v>1.343</v>
      </c>
      <c r="O7" s="54" t="s">
        <v>135</v>
      </c>
      <c r="P7" s="64" t="s">
        <v>135</v>
      </c>
      <c r="Q7" s="68"/>
      <c r="R7" s="70">
        <v>1.4999999999999999E-2</v>
      </c>
      <c r="S7" s="43">
        <v>4.5075501464953799E-4</v>
      </c>
      <c r="T7" s="10" t="s">
        <v>147</v>
      </c>
    </row>
    <row r="8" spans="1:20" ht="13.5" customHeight="1"/>
    <row r="9" spans="1:20" ht="13.5" customHeight="1"/>
    <row r="10" spans="1:20" ht="13.5" customHeight="1"/>
    <row r="11" spans="1:20" ht="13.5" customHeight="1"/>
    <row r="12" spans="1:20" ht="13.5" customHeight="1"/>
    <row r="13" spans="1:20" ht="13.5" customHeight="1"/>
    <row r="14" spans="1:20" ht="13.5" customHeight="1"/>
  </sheetData>
  <mergeCells count="8">
    <mergeCell ref="S2:S4"/>
    <mergeCell ref="T2:T4"/>
    <mergeCell ref="A2:A4"/>
    <mergeCell ref="B2:B4"/>
    <mergeCell ref="C2:F3"/>
    <mergeCell ref="G2:J3"/>
    <mergeCell ref="K2:N3"/>
    <mergeCell ref="O2:R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Normal="100" zoomScaleSheetLayoutView="100" workbookViewId="0">
      <pane ySplit="4" topLeftCell="A5" activePane="bottomLeft" state="frozen"/>
      <selection pane="bottomLeft" activeCell="W8" sqref="W8"/>
    </sheetView>
  </sheetViews>
  <sheetFormatPr defaultRowHeight="15"/>
  <cols>
    <col min="1" max="1" width="5.42578125" customWidth="1"/>
    <col min="2" max="2" width="38.28515625" customWidth="1"/>
    <col min="4" max="4" width="8.42578125" customWidth="1"/>
    <col min="5" max="5" width="11.140625" customWidth="1"/>
    <col min="8" max="8" width="11" customWidth="1"/>
    <col min="10" max="10" width="8.28515625" customWidth="1"/>
    <col min="11" max="11" width="11.5703125" customWidth="1"/>
    <col min="12" max="12" width="8.7109375" customWidth="1"/>
    <col min="13" max="13" width="8.42578125" customWidth="1"/>
    <col min="14" max="14" width="11.42578125" customWidth="1"/>
    <col min="15" max="15" width="7.7109375" customWidth="1"/>
    <col min="16" max="16" width="8.5703125" customWidth="1"/>
    <col min="17" max="17" width="11.42578125" customWidth="1"/>
  </cols>
  <sheetData>
    <row r="1" spans="1:18" ht="15.75" thickBot="1"/>
    <row r="2" spans="1:18" ht="15.75" thickBot="1">
      <c r="A2" s="91" t="s">
        <v>0</v>
      </c>
      <c r="B2" s="111" t="s">
        <v>9</v>
      </c>
      <c r="C2" s="121" t="s">
        <v>30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8" ht="38.25" customHeight="1" thickBot="1">
      <c r="A3" s="120"/>
      <c r="B3" s="112"/>
      <c r="C3" s="121" t="s">
        <v>31</v>
      </c>
      <c r="D3" s="122"/>
      <c r="E3" s="123"/>
      <c r="F3" s="121" t="s">
        <v>32</v>
      </c>
      <c r="G3" s="122"/>
      <c r="H3" s="123"/>
      <c r="I3" s="121" t="s">
        <v>33</v>
      </c>
      <c r="J3" s="122"/>
      <c r="K3" s="123"/>
      <c r="L3" s="121" t="s">
        <v>34</v>
      </c>
      <c r="M3" s="122"/>
      <c r="N3" s="123"/>
      <c r="O3" s="121" t="s">
        <v>35</v>
      </c>
      <c r="P3" s="122"/>
      <c r="Q3" s="123"/>
    </row>
    <row r="4" spans="1:18" ht="60.75" thickBot="1">
      <c r="A4" s="92"/>
      <c r="B4" s="113"/>
      <c r="C4" s="46" t="s">
        <v>150</v>
      </c>
      <c r="D4" s="46" t="s">
        <v>151</v>
      </c>
      <c r="E4" s="8" t="s">
        <v>36</v>
      </c>
      <c r="F4" s="46" t="s">
        <v>150</v>
      </c>
      <c r="G4" s="46" t="s">
        <v>151</v>
      </c>
      <c r="H4" s="8" t="s">
        <v>36</v>
      </c>
      <c r="I4" s="46" t="s">
        <v>150</v>
      </c>
      <c r="J4" s="46" t="s">
        <v>151</v>
      </c>
      <c r="K4" s="8" t="s">
        <v>36</v>
      </c>
      <c r="L4" s="46" t="s">
        <v>150</v>
      </c>
      <c r="M4" s="46" t="s">
        <v>151</v>
      </c>
      <c r="N4" s="8" t="s">
        <v>36</v>
      </c>
      <c r="O4" s="46" t="s">
        <v>150</v>
      </c>
      <c r="P4" s="46" t="s">
        <v>151</v>
      </c>
      <c r="Q4" s="8" t="s">
        <v>36</v>
      </c>
    </row>
    <row r="5" spans="1:18" ht="18" customHeight="1" thickBot="1">
      <c r="A5" s="9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</row>
    <row r="6" spans="1:18" ht="57.75" customHeight="1" thickBot="1">
      <c r="A6" s="9">
        <v>1</v>
      </c>
      <c r="B6" s="2" t="s">
        <v>37</v>
      </c>
      <c r="C6" s="71">
        <v>1815</v>
      </c>
      <c r="D6" s="71">
        <v>1736</v>
      </c>
      <c r="E6" s="71">
        <v>79</v>
      </c>
      <c r="F6" s="71">
        <v>239</v>
      </c>
      <c r="G6" s="71">
        <v>244</v>
      </c>
      <c r="H6" s="71">
        <v>-5</v>
      </c>
      <c r="I6" s="71">
        <v>33</v>
      </c>
      <c r="J6" s="71">
        <v>41</v>
      </c>
      <c r="K6" s="71">
        <v>-8</v>
      </c>
      <c r="L6" s="71">
        <v>10</v>
      </c>
      <c r="M6" s="71">
        <v>11</v>
      </c>
      <c r="N6" s="71">
        <v>-1</v>
      </c>
      <c r="O6" s="71" t="s">
        <v>135</v>
      </c>
      <c r="P6" s="71" t="s">
        <v>135</v>
      </c>
      <c r="Q6" s="71" t="s">
        <v>135</v>
      </c>
    </row>
    <row r="7" spans="1:18" ht="79.5" customHeight="1" thickBot="1">
      <c r="A7" s="9">
        <v>2</v>
      </c>
      <c r="B7" s="2" t="s">
        <v>38</v>
      </c>
      <c r="C7" s="71">
        <v>1807</v>
      </c>
      <c r="D7" s="71">
        <v>1736</v>
      </c>
      <c r="E7" s="71">
        <v>71</v>
      </c>
      <c r="F7" s="71">
        <v>238</v>
      </c>
      <c r="G7" s="71">
        <v>244</v>
      </c>
      <c r="H7" s="71">
        <v>-6</v>
      </c>
      <c r="I7" s="71">
        <v>32</v>
      </c>
      <c r="J7" s="71">
        <v>41</v>
      </c>
      <c r="K7" s="71">
        <v>-9</v>
      </c>
      <c r="L7" s="71">
        <v>10</v>
      </c>
      <c r="M7" s="71">
        <v>11</v>
      </c>
      <c r="N7" s="71">
        <v>-1</v>
      </c>
      <c r="O7" s="71" t="s">
        <v>135</v>
      </c>
      <c r="P7" s="71" t="s">
        <v>135</v>
      </c>
      <c r="Q7" s="71" t="s">
        <v>135</v>
      </c>
    </row>
    <row r="8" spans="1:18" ht="120.75" thickBot="1">
      <c r="A8" s="13">
        <v>3</v>
      </c>
      <c r="B8" s="2" t="s">
        <v>39</v>
      </c>
      <c r="C8" s="71" t="s">
        <v>135</v>
      </c>
      <c r="D8" s="71" t="s">
        <v>135</v>
      </c>
      <c r="E8" s="71" t="s">
        <v>135</v>
      </c>
      <c r="F8" s="71" t="s">
        <v>135</v>
      </c>
      <c r="G8" s="71" t="s">
        <v>135</v>
      </c>
      <c r="H8" s="71" t="s">
        <v>135</v>
      </c>
      <c r="I8" s="71" t="s">
        <v>135</v>
      </c>
      <c r="J8" s="71" t="s">
        <v>135</v>
      </c>
      <c r="K8" s="71" t="s">
        <v>135</v>
      </c>
      <c r="L8" s="71" t="s">
        <v>135</v>
      </c>
      <c r="M8" s="71" t="s">
        <v>135</v>
      </c>
      <c r="N8" s="71" t="s">
        <v>135</v>
      </c>
      <c r="O8" s="71" t="s">
        <v>135</v>
      </c>
      <c r="P8" s="71" t="s">
        <v>135</v>
      </c>
      <c r="Q8" s="71" t="s">
        <v>135</v>
      </c>
    </row>
    <row r="9" spans="1:18" ht="26.25" customHeight="1" thickBot="1">
      <c r="A9" s="13" t="s">
        <v>52</v>
      </c>
      <c r="B9" s="2" t="s">
        <v>40</v>
      </c>
      <c r="C9" s="71" t="s">
        <v>135</v>
      </c>
      <c r="D9" s="71" t="s">
        <v>135</v>
      </c>
      <c r="E9" s="71" t="s">
        <v>135</v>
      </c>
      <c r="F9" s="71" t="s">
        <v>135</v>
      </c>
      <c r="G9" s="71" t="s">
        <v>135</v>
      </c>
      <c r="H9" s="71" t="s">
        <v>135</v>
      </c>
      <c r="I9" s="71" t="s">
        <v>135</v>
      </c>
      <c r="J9" s="71" t="s">
        <v>135</v>
      </c>
      <c r="K9" s="71" t="s">
        <v>135</v>
      </c>
      <c r="L9" s="71" t="s">
        <v>135</v>
      </c>
      <c r="M9" s="71" t="s">
        <v>135</v>
      </c>
      <c r="N9" s="71" t="s">
        <v>135</v>
      </c>
      <c r="O9" s="71" t="s">
        <v>135</v>
      </c>
      <c r="P9" s="71" t="s">
        <v>135</v>
      </c>
      <c r="Q9" s="71" t="s">
        <v>135</v>
      </c>
    </row>
    <row r="10" spans="1:18" ht="26.25" customHeight="1" thickBot="1">
      <c r="A10" s="13" t="s">
        <v>53</v>
      </c>
      <c r="B10" s="2" t="s">
        <v>41</v>
      </c>
      <c r="C10" s="71" t="s">
        <v>135</v>
      </c>
      <c r="D10" s="71" t="s">
        <v>135</v>
      </c>
      <c r="E10" s="71" t="s">
        <v>135</v>
      </c>
      <c r="F10" s="71" t="s">
        <v>135</v>
      </c>
      <c r="G10" s="71" t="s">
        <v>135</v>
      </c>
      <c r="H10" s="71" t="s">
        <v>135</v>
      </c>
      <c r="I10" s="71" t="s">
        <v>135</v>
      </c>
      <c r="J10" s="71" t="s">
        <v>135</v>
      </c>
      <c r="K10" s="71" t="s">
        <v>135</v>
      </c>
      <c r="L10" s="71" t="s">
        <v>135</v>
      </c>
      <c r="M10" s="71" t="s">
        <v>135</v>
      </c>
      <c r="N10" s="71" t="s">
        <v>135</v>
      </c>
      <c r="O10" s="71" t="s">
        <v>135</v>
      </c>
      <c r="P10" s="71" t="s">
        <v>135</v>
      </c>
      <c r="Q10" s="71" t="s">
        <v>135</v>
      </c>
    </row>
    <row r="11" spans="1:18" s="18" customFormat="1" ht="75.75" thickBot="1">
      <c r="A11" s="17">
        <v>4</v>
      </c>
      <c r="B11" s="14" t="s">
        <v>42</v>
      </c>
      <c r="C11" s="16">
        <v>11.4</v>
      </c>
      <c r="D11" s="16">
        <v>10</v>
      </c>
      <c r="E11" s="16">
        <v>1.4000000000000004</v>
      </c>
      <c r="F11" s="16">
        <v>20.100000000000001</v>
      </c>
      <c r="G11" s="16">
        <v>16.8</v>
      </c>
      <c r="H11" s="14">
        <v>3.3000000000000007</v>
      </c>
      <c r="I11" s="16">
        <v>18</v>
      </c>
      <c r="J11" s="16">
        <v>20</v>
      </c>
      <c r="K11" s="14">
        <v>-2</v>
      </c>
      <c r="L11" s="16">
        <v>19.600000000000001</v>
      </c>
      <c r="M11" s="16">
        <v>20</v>
      </c>
      <c r="N11" s="14">
        <v>-0.39999999999999858</v>
      </c>
      <c r="O11" s="14" t="s">
        <v>135</v>
      </c>
      <c r="P11" s="14" t="s">
        <v>135</v>
      </c>
      <c r="Q11" s="14" t="s">
        <v>135</v>
      </c>
      <c r="R11" s="61"/>
    </row>
    <row r="12" spans="1:18" ht="60.75" thickBot="1">
      <c r="A12" s="13">
        <v>5</v>
      </c>
      <c r="B12" s="14" t="s">
        <v>43</v>
      </c>
      <c r="C12" s="71">
        <v>1637</v>
      </c>
      <c r="D12" s="71">
        <v>1380</v>
      </c>
      <c r="E12" s="71">
        <v>257</v>
      </c>
      <c r="F12" s="71">
        <v>148</v>
      </c>
      <c r="G12" s="71">
        <v>129</v>
      </c>
      <c r="H12" s="71">
        <v>19</v>
      </c>
      <c r="I12" s="71">
        <v>19</v>
      </c>
      <c r="J12" s="71">
        <v>14</v>
      </c>
      <c r="K12" s="71">
        <v>5</v>
      </c>
      <c r="L12" s="71">
        <v>6</v>
      </c>
      <c r="M12" s="71">
        <v>4</v>
      </c>
      <c r="N12" s="71">
        <v>2</v>
      </c>
      <c r="O12" s="71" t="s">
        <v>135</v>
      </c>
      <c r="P12" s="71" t="s">
        <v>135</v>
      </c>
      <c r="Q12" s="71" t="s">
        <v>135</v>
      </c>
    </row>
    <row r="13" spans="1:18" ht="60.75" thickBot="1">
      <c r="A13" s="13">
        <v>6</v>
      </c>
      <c r="B13" s="14" t="s">
        <v>44</v>
      </c>
      <c r="C13" s="71">
        <v>1588</v>
      </c>
      <c r="D13" s="71">
        <v>1607</v>
      </c>
      <c r="E13" s="71">
        <v>-19</v>
      </c>
      <c r="F13" s="71">
        <v>136</v>
      </c>
      <c r="G13" s="71">
        <v>114</v>
      </c>
      <c r="H13" s="71">
        <v>22</v>
      </c>
      <c r="I13" s="71">
        <v>17</v>
      </c>
      <c r="J13" s="71">
        <v>11</v>
      </c>
      <c r="K13" s="71">
        <v>6</v>
      </c>
      <c r="L13" s="71">
        <v>5</v>
      </c>
      <c r="M13" s="71">
        <v>4</v>
      </c>
      <c r="N13" s="71" t="s">
        <v>135</v>
      </c>
      <c r="O13" s="71" t="s">
        <v>135</v>
      </c>
      <c r="P13" s="71" t="s">
        <v>135</v>
      </c>
      <c r="Q13" s="71" t="s">
        <v>135</v>
      </c>
    </row>
    <row r="14" spans="1:18" ht="105.75" thickBot="1">
      <c r="A14" s="13">
        <v>7</v>
      </c>
      <c r="B14" s="2" t="s">
        <v>45</v>
      </c>
      <c r="C14" s="71">
        <v>12</v>
      </c>
      <c r="D14" s="71">
        <v>11</v>
      </c>
      <c r="E14" s="71">
        <v>1</v>
      </c>
      <c r="F14" s="71">
        <v>2</v>
      </c>
      <c r="G14" s="71">
        <v>5</v>
      </c>
      <c r="H14" s="71">
        <v>-3</v>
      </c>
      <c r="I14" s="71" t="s">
        <v>135</v>
      </c>
      <c r="J14" s="71">
        <v>1</v>
      </c>
      <c r="K14" s="71" t="s">
        <v>135</v>
      </c>
      <c r="L14" s="71" t="s">
        <v>135</v>
      </c>
      <c r="M14" s="71" t="s">
        <v>135</v>
      </c>
      <c r="N14" s="71" t="s">
        <v>135</v>
      </c>
      <c r="O14" s="71" t="s">
        <v>135</v>
      </c>
      <c r="P14" s="71" t="s">
        <v>135</v>
      </c>
      <c r="Q14" s="71" t="s">
        <v>135</v>
      </c>
    </row>
    <row r="15" spans="1:18" ht="15.75" thickBot="1">
      <c r="A15" s="13" t="s">
        <v>115</v>
      </c>
      <c r="B15" s="2" t="s">
        <v>40</v>
      </c>
      <c r="C15" s="71">
        <v>12</v>
      </c>
      <c r="D15" s="71">
        <v>11</v>
      </c>
      <c r="E15" s="71">
        <v>1</v>
      </c>
      <c r="F15" s="71">
        <v>2</v>
      </c>
      <c r="G15" s="71">
        <v>5</v>
      </c>
      <c r="H15" s="71">
        <v>-3</v>
      </c>
      <c r="I15" s="71" t="s">
        <v>135</v>
      </c>
      <c r="J15" s="71">
        <v>1</v>
      </c>
      <c r="K15" s="71" t="s">
        <v>135</v>
      </c>
      <c r="L15" s="71" t="s">
        <v>135</v>
      </c>
      <c r="M15" s="71" t="s">
        <v>135</v>
      </c>
      <c r="N15" s="71" t="s">
        <v>135</v>
      </c>
      <c r="O15" s="71" t="s">
        <v>135</v>
      </c>
      <c r="P15" s="71" t="s">
        <v>135</v>
      </c>
      <c r="Q15" s="71" t="s">
        <v>135</v>
      </c>
    </row>
    <row r="16" spans="1:18" ht="26.25" customHeight="1" thickBot="1">
      <c r="A16" s="13" t="s">
        <v>116</v>
      </c>
      <c r="B16" s="2" t="s">
        <v>46</v>
      </c>
      <c r="C16" s="71">
        <v>0</v>
      </c>
      <c r="D16" s="71">
        <v>0</v>
      </c>
      <c r="E16" s="71">
        <v>0</v>
      </c>
      <c r="F16" s="71" t="s">
        <v>135</v>
      </c>
      <c r="G16" s="71">
        <v>0</v>
      </c>
      <c r="H16" s="71" t="s">
        <v>135</v>
      </c>
      <c r="I16" s="71" t="s">
        <v>135</v>
      </c>
      <c r="J16" s="71">
        <v>0</v>
      </c>
      <c r="K16" s="71" t="s">
        <v>135</v>
      </c>
      <c r="L16" s="71" t="s">
        <v>135</v>
      </c>
      <c r="M16" s="71" t="s">
        <v>135</v>
      </c>
      <c r="N16" s="71" t="s">
        <v>135</v>
      </c>
      <c r="O16" s="71" t="s">
        <v>135</v>
      </c>
      <c r="P16" s="71" t="s">
        <v>135</v>
      </c>
      <c r="Q16" s="71" t="s">
        <v>135</v>
      </c>
    </row>
    <row r="17" spans="1:17" s="18" customFormat="1" ht="60.75" thickBot="1">
      <c r="A17" s="15">
        <v>8</v>
      </c>
      <c r="B17" s="14" t="s">
        <v>47</v>
      </c>
      <c r="C17" s="16">
        <v>83.8</v>
      </c>
      <c r="D17" s="16">
        <v>57.6</v>
      </c>
      <c r="E17" s="14">
        <v>26.199999999999996</v>
      </c>
      <c r="F17" s="16">
        <v>72.3</v>
      </c>
      <c r="G17" s="16">
        <v>77.900000000000006</v>
      </c>
      <c r="H17" s="14">
        <v>-5.6000000000000085</v>
      </c>
      <c r="I17" s="16">
        <v>104.6</v>
      </c>
      <c r="J17" s="16">
        <v>119.5</v>
      </c>
      <c r="K17" s="14">
        <v>-14.900000000000006</v>
      </c>
      <c r="L17" s="14">
        <v>498</v>
      </c>
      <c r="M17" s="14">
        <v>156.9</v>
      </c>
      <c r="N17" s="14">
        <v>341.1</v>
      </c>
      <c r="O17" s="14" t="s">
        <v>135</v>
      </c>
      <c r="P17" s="14" t="s">
        <v>135</v>
      </c>
      <c r="Q17" s="14" t="s">
        <v>135</v>
      </c>
    </row>
    <row r="18" spans="1:17" ht="26.25" customHeight="1"/>
    <row r="19" spans="1:17" ht="26.25" customHeight="1"/>
    <row r="20" spans="1:17" ht="26.25" customHeight="1"/>
    <row r="21" spans="1:17" ht="26.25" customHeight="1"/>
    <row r="22" spans="1:17" ht="26.25" customHeight="1"/>
    <row r="23" spans="1:17" ht="26.25" customHeight="1"/>
    <row r="24" spans="1:17" ht="26.25" customHeight="1"/>
    <row r="25" spans="1:17" ht="26.25" customHeight="1"/>
    <row r="26" spans="1:17" ht="26.25" customHeight="1"/>
    <row r="27" spans="1:17" ht="26.25" customHeight="1"/>
    <row r="28" spans="1:17" ht="26.25" customHeight="1"/>
    <row r="29" spans="1:17" ht="26.25" customHeight="1"/>
    <row r="30" spans="1:17" ht="26.25" customHeight="1"/>
    <row r="31" spans="1:17" ht="26.25" customHeight="1"/>
    <row r="32" spans="1:17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</sheetData>
  <mergeCells count="8">
    <mergeCell ref="A2:A4"/>
    <mergeCell ref="B2:B4"/>
    <mergeCell ref="C2:Q2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topLeftCell="A2" zoomScale="130" zoomScaleNormal="100" zoomScaleSheetLayoutView="130" workbookViewId="0">
      <selection activeCell="O14" sqref="O14"/>
    </sheetView>
  </sheetViews>
  <sheetFormatPr defaultRowHeight="15"/>
  <cols>
    <col min="1" max="1" width="14" bestFit="1" customWidth="1"/>
    <col min="3" max="3" width="17.28515625" customWidth="1"/>
  </cols>
  <sheetData>
    <row r="2" spans="1:11">
      <c r="B2" s="124" t="s">
        <v>152</v>
      </c>
      <c r="C2" s="124"/>
      <c r="D2" s="124"/>
      <c r="E2" s="124"/>
      <c r="F2" s="124"/>
      <c r="G2" s="124"/>
      <c r="H2" s="124"/>
      <c r="I2" s="124"/>
      <c r="J2" s="124"/>
      <c r="K2" s="124"/>
    </row>
    <row r="4" spans="1:11" ht="15.75" thickBot="1"/>
    <row r="5" spans="1:11" ht="45" customHeight="1" thickBot="1">
      <c r="A5" s="106" t="s">
        <v>57</v>
      </c>
      <c r="B5" s="107"/>
      <c r="C5" s="108"/>
      <c r="D5" s="106">
        <v>15</v>
      </c>
      <c r="E5" s="108"/>
      <c r="F5" s="106">
        <v>150</v>
      </c>
      <c r="G5" s="108"/>
      <c r="H5" s="106">
        <v>250</v>
      </c>
      <c r="I5" s="108"/>
      <c r="J5" s="106">
        <v>670</v>
      </c>
      <c r="K5" s="108"/>
    </row>
    <row r="6" spans="1:11" ht="15.75" thickBot="1">
      <c r="A6" s="106" t="s">
        <v>58</v>
      </c>
      <c r="B6" s="107"/>
      <c r="C6" s="108"/>
      <c r="D6" s="6" t="s">
        <v>59</v>
      </c>
      <c r="E6" s="6" t="s">
        <v>60</v>
      </c>
      <c r="F6" s="6" t="s">
        <v>59</v>
      </c>
      <c r="G6" s="6" t="s">
        <v>60</v>
      </c>
      <c r="H6" s="6" t="s">
        <v>59</v>
      </c>
      <c r="I6" s="6" t="s">
        <v>60</v>
      </c>
      <c r="J6" s="6" t="s">
        <v>59</v>
      </c>
      <c r="K6" s="6" t="s">
        <v>60</v>
      </c>
    </row>
    <row r="7" spans="1:11" ht="90.75" thickBot="1">
      <c r="A7" s="3" t="s">
        <v>61</v>
      </c>
      <c r="B7" s="6" t="s">
        <v>62</v>
      </c>
      <c r="C7" s="6" t="s">
        <v>63</v>
      </c>
      <c r="D7" s="6" t="s">
        <v>135</v>
      </c>
      <c r="E7" s="39" t="s">
        <v>135</v>
      </c>
      <c r="F7" s="6" t="s">
        <v>135</v>
      </c>
      <c r="G7" s="6" t="s">
        <v>135</v>
      </c>
      <c r="H7" s="6" t="s">
        <v>135</v>
      </c>
      <c r="I7" s="6" t="s">
        <v>135</v>
      </c>
      <c r="J7" s="6" t="s">
        <v>135</v>
      </c>
      <c r="K7" s="6" t="s">
        <v>135</v>
      </c>
    </row>
    <row r="8" spans="1:11" ht="18" customHeight="1" thickBot="1">
      <c r="A8" s="91" t="s">
        <v>64</v>
      </c>
      <c r="B8" s="91" t="s">
        <v>65</v>
      </c>
      <c r="C8" s="6" t="s">
        <v>66</v>
      </c>
      <c r="D8" s="6" t="s">
        <v>135</v>
      </c>
      <c r="E8" s="49" t="s">
        <v>135</v>
      </c>
      <c r="F8" s="49">
        <v>1</v>
      </c>
      <c r="G8" s="53" t="s">
        <v>135</v>
      </c>
      <c r="H8" s="53" t="s">
        <v>135</v>
      </c>
      <c r="I8" s="53" t="s">
        <v>135</v>
      </c>
      <c r="J8" s="49" t="s">
        <v>135</v>
      </c>
      <c r="K8" s="49" t="s">
        <v>135</v>
      </c>
    </row>
    <row r="9" spans="1:11" ht="15.75" thickBot="1">
      <c r="A9" s="120"/>
      <c r="B9" s="92"/>
      <c r="C9" s="6" t="s">
        <v>67</v>
      </c>
      <c r="D9" s="40" t="s">
        <v>135</v>
      </c>
      <c r="E9" s="49">
        <v>36</v>
      </c>
      <c r="F9" s="49" t="s">
        <v>135</v>
      </c>
      <c r="G9" s="49">
        <v>5</v>
      </c>
      <c r="H9" s="49" t="s">
        <v>135</v>
      </c>
      <c r="I9" s="49" t="s">
        <v>135</v>
      </c>
      <c r="J9" s="49" t="s">
        <v>135</v>
      </c>
      <c r="K9" s="49" t="s">
        <v>135</v>
      </c>
    </row>
    <row r="10" spans="1:11" ht="15.75" thickBot="1">
      <c r="A10" s="120"/>
      <c r="B10" s="91" t="s">
        <v>68</v>
      </c>
      <c r="C10" s="6" t="s">
        <v>66</v>
      </c>
      <c r="D10" s="6" t="s">
        <v>135</v>
      </c>
      <c r="E10" s="49" t="s">
        <v>135</v>
      </c>
      <c r="F10" s="49" t="s">
        <v>135</v>
      </c>
      <c r="G10" s="53" t="s">
        <v>135</v>
      </c>
      <c r="H10" s="49" t="s">
        <v>135</v>
      </c>
      <c r="I10" s="49">
        <v>2</v>
      </c>
      <c r="J10" s="49" t="s">
        <v>135</v>
      </c>
      <c r="K10" s="49">
        <v>2</v>
      </c>
    </row>
    <row r="11" spans="1:11" ht="15.75" thickBot="1">
      <c r="A11" s="92"/>
      <c r="B11" s="92"/>
      <c r="C11" s="6" t="s">
        <v>67</v>
      </c>
      <c r="D11" s="6" t="s">
        <v>135</v>
      </c>
      <c r="E11" s="49">
        <f>866-E9</f>
        <v>830</v>
      </c>
      <c r="F11" s="49" t="s">
        <v>135</v>
      </c>
      <c r="G11" s="49">
        <v>40</v>
      </c>
      <c r="H11" s="49" t="s">
        <v>135</v>
      </c>
      <c r="I11" s="49" t="s">
        <v>135</v>
      </c>
      <c r="J11" s="49" t="s">
        <v>135</v>
      </c>
      <c r="K11" s="49" t="s">
        <v>135</v>
      </c>
    </row>
    <row r="12" spans="1:11" ht="15.75" thickBot="1">
      <c r="A12" s="91">
        <v>750</v>
      </c>
      <c r="B12" s="91" t="s">
        <v>65</v>
      </c>
      <c r="C12" s="42" t="s">
        <v>66</v>
      </c>
      <c r="D12" s="42" t="s">
        <v>135</v>
      </c>
      <c r="E12" s="49" t="s">
        <v>135</v>
      </c>
      <c r="F12" s="49" t="s">
        <v>135</v>
      </c>
      <c r="G12" s="49" t="s">
        <v>135</v>
      </c>
      <c r="H12" s="49" t="s">
        <v>135</v>
      </c>
      <c r="I12" s="49" t="s">
        <v>135</v>
      </c>
      <c r="J12" s="49" t="s">
        <v>135</v>
      </c>
      <c r="K12" s="49" t="s">
        <v>135</v>
      </c>
    </row>
    <row r="13" spans="1:11" ht="15.75" thickBot="1">
      <c r="A13" s="120"/>
      <c r="B13" s="92"/>
      <c r="C13" s="42" t="s">
        <v>67</v>
      </c>
      <c r="D13" s="42" t="s">
        <v>135</v>
      </c>
      <c r="E13" s="49" t="s">
        <v>135</v>
      </c>
      <c r="F13" s="49" t="s">
        <v>135</v>
      </c>
      <c r="G13" s="49" t="s">
        <v>135</v>
      </c>
      <c r="H13" s="49" t="s">
        <v>135</v>
      </c>
      <c r="I13" s="49" t="s">
        <v>135</v>
      </c>
      <c r="J13" s="49" t="s">
        <v>135</v>
      </c>
      <c r="K13" s="49" t="s">
        <v>135</v>
      </c>
    </row>
    <row r="14" spans="1:11" ht="15.75" thickBot="1">
      <c r="A14" s="120"/>
      <c r="B14" s="91" t="s">
        <v>68</v>
      </c>
      <c r="C14" s="42" t="s">
        <v>66</v>
      </c>
      <c r="D14" s="42" t="s">
        <v>135</v>
      </c>
      <c r="E14" s="49" t="s">
        <v>135</v>
      </c>
      <c r="F14" s="49" t="s">
        <v>135</v>
      </c>
      <c r="G14" s="49" t="s">
        <v>135</v>
      </c>
      <c r="H14" s="49" t="s">
        <v>135</v>
      </c>
      <c r="I14" s="49" t="s">
        <v>135</v>
      </c>
      <c r="J14" s="49" t="s">
        <v>135</v>
      </c>
      <c r="K14" s="49" t="s">
        <v>135</v>
      </c>
    </row>
    <row r="15" spans="1:11" ht="15.75" thickBot="1">
      <c r="A15" s="92"/>
      <c r="B15" s="92"/>
      <c r="C15" s="42" t="s">
        <v>67</v>
      </c>
      <c r="D15" s="42" t="s">
        <v>135</v>
      </c>
      <c r="E15" s="49" t="s">
        <v>135</v>
      </c>
      <c r="F15" s="49" t="s">
        <v>135</v>
      </c>
      <c r="G15" s="49" t="s">
        <v>135</v>
      </c>
      <c r="H15" s="49" t="s">
        <v>135</v>
      </c>
      <c r="I15" s="49" t="s">
        <v>135</v>
      </c>
      <c r="J15" s="49" t="s">
        <v>135</v>
      </c>
      <c r="K15" s="49" t="s">
        <v>135</v>
      </c>
    </row>
    <row r="16" spans="1:11" ht="15.75" thickBot="1">
      <c r="A16" s="91">
        <v>1000</v>
      </c>
      <c r="B16" s="91" t="s">
        <v>65</v>
      </c>
      <c r="C16" s="42" t="s">
        <v>66</v>
      </c>
      <c r="D16" s="42" t="s">
        <v>135</v>
      </c>
      <c r="E16" s="49" t="s">
        <v>135</v>
      </c>
      <c r="F16" s="49" t="s">
        <v>135</v>
      </c>
      <c r="G16" s="49" t="s">
        <v>135</v>
      </c>
      <c r="H16" s="49" t="s">
        <v>135</v>
      </c>
      <c r="I16" s="49" t="s">
        <v>135</v>
      </c>
      <c r="J16" s="49" t="s">
        <v>135</v>
      </c>
      <c r="K16" s="49" t="s">
        <v>135</v>
      </c>
    </row>
    <row r="17" spans="1:11" ht="15.75" thickBot="1">
      <c r="A17" s="120"/>
      <c r="B17" s="92"/>
      <c r="C17" s="42" t="s">
        <v>67</v>
      </c>
      <c r="D17" s="42" t="s">
        <v>135</v>
      </c>
      <c r="E17" s="49" t="s">
        <v>135</v>
      </c>
      <c r="F17" s="49" t="s">
        <v>135</v>
      </c>
      <c r="G17" s="49" t="s">
        <v>135</v>
      </c>
      <c r="H17" s="49" t="s">
        <v>135</v>
      </c>
      <c r="I17" s="49" t="s">
        <v>135</v>
      </c>
      <c r="J17" s="49" t="s">
        <v>135</v>
      </c>
      <c r="K17" s="49" t="s">
        <v>135</v>
      </c>
    </row>
    <row r="18" spans="1:11" ht="15.75" thickBot="1">
      <c r="A18" s="120"/>
      <c r="B18" s="91" t="s">
        <v>68</v>
      </c>
      <c r="C18" s="42" t="s">
        <v>66</v>
      </c>
      <c r="D18" s="42" t="s">
        <v>135</v>
      </c>
      <c r="E18" s="42" t="s">
        <v>135</v>
      </c>
      <c r="F18" s="42" t="s">
        <v>135</v>
      </c>
      <c r="G18" s="42" t="s">
        <v>135</v>
      </c>
      <c r="H18" s="42" t="s">
        <v>135</v>
      </c>
      <c r="I18" s="42" t="s">
        <v>135</v>
      </c>
      <c r="J18" s="42" t="s">
        <v>135</v>
      </c>
      <c r="K18" s="42" t="s">
        <v>135</v>
      </c>
    </row>
    <row r="19" spans="1:11" ht="15.75" thickBot="1">
      <c r="A19" s="92"/>
      <c r="B19" s="92"/>
      <c r="C19" s="42" t="s">
        <v>67</v>
      </c>
      <c r="D19" s="42" t="s">
        <v>135</v>
      </c>
      <c r="E19" s="42" t="s">
        <v>135</v>
      </c>
      <c r="F19" s="42" t="s">
        <v>135</v>
      </c>
      <c r="G19" s="42" t="s">
        <v>135</v>
      </c>
      <c r="H19" s="42" t="s">
        <v>135</v>
      </c>
      <c r="I19" s="42" t="s">
        <v>135</v>
      </c>
      <c r="J19" s="42" t="s">
        <v>135</v>
      </c>
      <c r="K19" s="42" t="s">
        <v>135</v>
      </c>
    </row>
    <row r="20" spans="1:11" ht="15.75" thickBot="1">
      <c r="A20" s="91">
        <v>1250</v>
      </c>
      <c r="B20" s="91" t="s">
        <v>65</v>
      </c>
      <c r="C20" s="42" t="s">
        <v>66</v>
      </c>
      <c r="D20" s="42" t="s">
        <v>135</v>
      </c>
      <c r="E20" s="42" t="s">
        <v>135</v>
      </c>
      <c r="F20" s="42" t="s">
        <v>135</v>
      </c>
      <c r="G20" s="42" t="s">
        <v>135</v>
      </c>
      <c r="H20" s="42" t="s">
        <v>135</v>
      </c>
      <c r="I20" s="42" t="s">
        <v>135</v>
      </c>
      <c r="J20" s="42" t="s">
        <v>135</v>
      </c>
      <c r="K20" s="42" t="s">
        <v>135</v>
      </c>
    </row>
    <row r="21" spans="1:11" ht="15.75" thickBot="1">
      <c r="A21" s="120"/>
      <c r="B21" s="92"/>
      <c r="C21" s="42" t="s">
        <v>67</v>
      </c>
      <c r="D21" s="42" t="s">
        <v>135</v>
      </c>
      <c r="E21" s="42" t="s">
        <v>135</v>
      </c>
      <c r="F21" s="42" t="s">
        <v>135</v>
      </c>
      <c r="G21" s="42" t="s">
        <v>135</v>
      </c>
      <c r="H21" s="42" t="s">
        <v>135</v>
      </c>
      <c r="I21" s="42" t="s">
        <v>135</v>
      </c>
      <c r="J21" s="42" t="s">
        <v>135</v>
      </c>
      <c r="K21" s="42" t="s">
        <v>135</v>
      </c>
    </row>
    <row r="22" spans="1:11" ht="15.75" thickBot="1">
      <c r="A22" s="120"/>
      <c r="B22" s="91" t="s">
        <v>68</v>
      </c>
      <c r="C22" s="42" t="s">
        <v>66</v>
      </c>
      <c r="D22" s="42" t="s">
        <v>135</v>
      </c>
      <c r="E22" s="42" t="s">
        <v>135</v>
      </c>
      <c r="F22" s="42" t="s">
        <v>135</v>
      </c>
      <c r="G22" s="42" t="s">
        <v>135</v>
      </c>
      <c r="H22" s="42" t="s">
        <v>135</v>
      </c>
      <c r="I22" s="42" t="s">
        <v>135</v>
      </c>
      <c r="J22" s="42" t="s">
        <v>135</v>
      </c>
      <c r="K22" s="42" t="s">
        <v>135</v>
      </c>
    </row>
    <row r="23" spans="1:11" ht="15.75" thickBot="1">
      <c r="A23" s="92"/>
      <c r="B23" s="92"/>
      <c r="C23" s="42" t="s">
        <v>67</v>
      </c>
      <c r="D23" s="42" t="s">
        <v>135</v>
      </c>
      <c r="E23" s="42" t="s">
        <v>135</v>
      </c>
      <c r="F23" s="42" t="s">
        <v>135</v>
      </c>
      <c r="G23" s="42" t="s">
        <v>135</v>
      </c>
      <c r="H23" s="42" t="s">
        <v>135</v>
      </c>
      <c r="I23" s="42" t="s">
        <v>135</v>
      </c>
      <c r="J23" s="42" t="s">
        <v>135</v>
      </c>
      <c r="K23" s="42" t="s">
        <v>135</v>
      </c>
    </row>
  </sheetData>
  <mergeCells count="19">
    <mergeCell ref="B2:K2"/>
    <mergeCell ref="J5:K5"/>
    <mergeCell ref="A8:A11"/>
    <mergeCell ref="B8:B9"/>
    <mergeCell ref="B10:B11"/>
    <mergeCell ref="A6:C6"/>
    <mergeCell ref="A5:C5"/>
    <mergeCell ref="D5:E5"/>
    <mergeCell ref="F5:G5"/>
    <mergeCell ref="H5:I5"/>
    <mergeCell ref="A20:A23"/>
    <mergeCell ref="B20:B21"/>
    <mergeCell ref="B22:B23"/>
    <mergeCell ref="A12:A15"/>
    <mergeCell ref="B12:B13"/>
    <mergeCell ref="B14:B15"/>
    <mergeCell ref="A16:A19"/>
    <mergeCell ref="B16:B17"/>
    <mergeCell ref="B18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topLeftCell="A4" zoomScale="80" zoomScaleNormal="100" zoomScaleSheetLayoutView="80" workbookViewId="0">
      <selection activeCell="C30" sqref="C30"/>
    </sheetView>
  </sheetViews>
  <sheetFormatPr defaultRowHeight="15"/>
  <cols>
    <col min="1" max="1" width="9.28515625" bestFit="1" customWidth="1"/>
    <col min="2" max="2" width="73.7109375" bestFit="1" customWidth="1"/>
    <col min="3" max="3" width="9.28515625" bestFit="1" customWidth="1"/>
    <col min="4" max="4" width="9.28515625" style="52" bestFit="1" customWidth="1"/>
    <col min="5" max="5" width="12.28515625" style="50" customWidth="1"/>
    <col min="6" max="6" width="9.28515625" style="50" bestFit="1" customWidth="1"/>
    <col min="7" max="7" width="9.28515625" bestFit="1" customWidth="1"/>
    <col min="8" max="8" width="11.42578125" style="50" customWidth="1"/>
    <col min="9" max="9" width="9.28515625" style="50" bestFit="1" customWidth="1"/>
    <col min="10" max="10" width="9.28515625" bestFit="1" customWidth="1"/>
    <col min="11" max="11" width="12.85546875" style="50" customWidth="1"/>
    <col min="12" max="12" width="9.28515625" style="50" bestFit="1" customWidth="1"/>
    <col min="13" max="13" width="9.28515625" bestFit="1" customWidth="1"/>
    <col min="14" max="14" width="11.85546875" customWidth="1"/>
    <col min="15" max="16" width="9.28515625" style="50" bestFit="1" customWidth="1"/>
    <col min="17" max="17" width="12.7109375" customWidth="1"/>
  </cols>
  <sheetData>
    <row r="1" spans="1:19" ht="15.75" thickBot="1"/>
    <row r="2" spans="1:19" ht="34.5" customHeight="1" thickBot="1">
      <c r="A2" s="111" t="s">
        <v>0</v>
      </c>
      <c r="B2" s="111" t="s">
        <v>69</v>
      </c>
      <c r="C2" s="121" t="s">
        <v>70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9" ht="45.75" customHeight="1" thickBot="1">
      <c r="A3" s="113"/>
      <c r="B3" s="113"/>
      <c r="C3" s="121" t="s">
        <v>71</v>
      </c>
      <c r="D3" s="122"/>
      <c r="E3" s="123"/>
      <c r="F3" s="121" t="s">
        <v>72</v>
      </c>
      <c r="G3" s="122"/>
      <c r="H3" s="123"/>
      <c r="I3" s="121" t="s">
        <v>73</v>
      </c>
      <c r="J3" s="122"/>
      <c r="K3" s="123"/>
      <c r="L3" s="121" t="s">
        <v>74</v>
      </c>
      <c r="M3" s="122"/>
      <c r="N3" s="123"/>
      <c r="O3" s="121" t="s">
        <v>75</v>
      </c>
      <c r="P3" s="122"/>
      <c r="Q3" s="123"/>
    </row>
    <row r="4" spans="1:19" s="50" customFormat="1" ht="60.75" thickBot="1">
      <c r="A4" s="48"/>
      <c r="B4" s="47"/>
      <c r="C4" s="47" t="s">
        <v>150</v>
      </c>
      <c r="D4" s="51" t="s">
        <v>151</v>
      </c>
      <c r="E4" s="47" t="s">
        <v>36</v>
      </c>
      <c r="F4" s="47" t="s">
        <v>150</v>
      </c>
      <c r="G4" s="47" t="s">
        <v>151</v>
      </c>
      <c r="H4" s="47" t="s">
        <v>36</v>
      </c>
      <c r="I4" s="47" t="s">
        <v>150</v>
      </c>
      <c r="J4" s="47" t="s">
        <v>151</v>
      </c>
      <c r="K4" s="47" t="s">
        <v>36</v>
      </c>
      <c r="L4" s="47" t="s">
        <v>150</v>
      </c>
      <c r="M4" s="47" t="s">
        <v>151</v>
      </c>
      <c r="N4" s="47" t="s">
        <v>36</v>
      </c>
      <c r="O4" s="47" t="s">
        <v>150</v>
      </c>
      <c r="P4" s="47" t="s">
        <v>151</v>
      </c>
      <c r="Q4" s="47" t="s">
        <v>36</v>
      </c>
    </row>
    <row r="5" spans="1:19" ht="15.75" thickBot="1">
      <c r="A5" s="9">
        <v>1</v>
      </c>
      <c r="B5" s="8">
        <v>2</v>
      </c>
      <c r="C5" s="8">
        <v>3</v>
      </c>
      <c r="D5" s="51">
        <v>4</v>
      </c>
      <c r="E5" s="47">
        <v>5</v>
      </c>
      <c r="F5" s="47">
        <v>6</v>
      </c>
      <c r="G5" s="8">
        <v>7</v>
      </c>
      <c r="H5" s="47">
        <v>8</v>
      </c>
      <c r="I5" s="47">
        <v>9</v>
      </c>
      <c r="J5" s="8">
        <v>10</v>
      </c>
      <c r="K5" s="47">
        <v>11</v>
      </c>
      <c r="L5" s="47">
        <v>12</v>
      </c>
      <c r="M5" s="8">
        <v>13</v>
      </c>
      <c r="N5" s="8">
        <v>14</v>
      </c>
      <c r="O5" s="47">
        <v>15</v>
      </c>
      <c r="P5" s="47">
        <v>16</v>
      </c>
      <c r="Q5" s="8">
        <v>17</v>
      </c>
    </row>
    <row r="6" spans="1:19" ht="27.75" customHeight="1" thickBot="1">
      <c r="A6" s="80">
        <v>1</v>
      </c>
      <c r="B6" s="81" t="s">
        <v>76</v>
      </c>
      <c r="C6" s="85">
        <f>C7+C9+C12</f>
        <v>7862</v>
      </c>
      <c r="D6" s="85">
        <v>8265</v>
      </c>
      <c r="E6" s="86">
        <f>(C6-D6)/D6</f>
        <v>-4.8759830611010281E-2</v>
      </c>
      <c r="F6" s="87">
        <f>F8+F9</f>
        <v>11926</v>
      </c>
      <c r="G6" s="87">
        <f>G8+G9</f>
        <v>14741</v>
      </c>
      <c r="H6" s="86">
        <f>(F6-G6)/G6</f>
        <v>-0.19096397802048709</v>
      </c>
      <c r="I6" s="77">
        <v>1986</v>
      </c>
      <c r="J6" s="77">
        <f>J8+J9</f>
        <v>2008</v>
      </c>
      <c r="K6" s="86">
        <f>(I6-J6)/J6</f>
        <v>-1.0956175298804782E-2</v>
      </c>
      <c r="L6" s="77">
        <v>54</v>
      </c>
      <c r="M6" s="77">
        <f>M7</f>
        <v>40</v>
      </c>
      <c r="N6" s="86">
        <f>(L6-M6)/M6</f>
        <v>0.35</v>
      </c>
      <c r="O6" s="82" t="s">
        <v>135</v>
      </c>
      <c r="P6" s="82" t="s">
        <v>135</v>
      </c>
      <c r="Q6" s="82" t="s">
        <v>135</v>
      </c>
      <c r="R6" s="78"/>
    </row>
    <row r="7" spans="1:19" ht="27.75" customHeight="1" thickBot="1">
      <c r="A7" s="19" t="s">
        <v>117</v>
      </c>
      <c r="B7" s="20" t="s">
        <v>77</v>
      </c>
      <c r="C7" s="79">
        <f>C8</f>
        <v>5824</v>
      </c>
      <c r="D7" s="79">
        <v>6205</v>
      </c>
      <c r="E7" s="58">
        <f>(C7-D7)/D7</f>
        <v>-6.1402095084609185E-2</v>
      </c>
      <c r="F7" s="57">
        <f>F8</f>
        <v>4296</v>
      </c>
      <c r="G7" s="57">
        <f>G8</f>
        <v>5585</v>
      </c>
      <c r="H7" s="58">
        <f>(F7-G7)/G7</f>
        <v>-0.23079677708146823</v>
      </c>
      <c r="I7" s="56" t="s">
        <v>135</v>
      </c>
      <c r="J7" s="56" t="s">
        <v>135</v>
      </c>
      <c r="K7" s="56" t="s">
        <v>135</v>
      </c>
      <c r="L7" s="56">
        <v>54</v>
      </c>
      <c r="M7" s="56">
        <v>40</v>
      </c>
      <c r="N7" s="58">
        <f>(L7-M7)/M7</f>
        <v>0.35</v>
      </c>
      <c r="O7" s="56" t="s">
        <v>135</v>
      </c>
      <c r="P7" s="56" t="s">
        <v>135</v>
      </c>
      <c r="Q7" s="56" t="s">
        <v>135</v>
      </c>
    </row>
    <row r="8" spans="1:19" ht="27.75" customHeight="1" thickBot="1">
      <c r="A8" s="19" t="s">
        <v>148</v>
      </c>
      <c r="B8" s="20" t="s">
        <v>79</v>
      </c>
      <c r="C8" s="79">
        <v>5824</v>
      </c>
      <c r="D8" s="79">
        <f>D7</f>
        <v>6205</v>
      </c>
      <c r="E8" s="58">
        <f>(C8-D8)/D8</f>
        <v>-6.1402095084609185E-2</v>
      </c>
      <c r="F8" s="57">
        <v>4296</v>
      </c>
      <c r="G8" s="57">
        <v>5585</v>
      </c>
      <c r="H8" s="58">
        <f>(F8-G8)/G8</f>
        <v>-0.23079677708146823</v>
      </c>
      <c r="I8" s="56">
        <v>9</v>
      </c>
      <c r="J8" s="56">
        <v>11</v>
      </c>
      <c r="K8" s="58">
        <f>(I8-J8)/J8</f>
        <v>-0.18181818181818182</v>
      </c>
      <c r="L8" s="56" t="s">
        <v>135</v>
      </c>
      <c r="M8" s="56" t="s">
        <v>135</v>
      </c>
      <c r="N8" s="56" t="s">
        <v>135</v>
      </c>
      <c r="O8" s="56" t="s">
        <v>135</v>
      </c>
      <c r="P8" s="56" t="s">
        <v>135</v>
      </c>
      <c r="Q8" s="56" t="s">
        <v>135</v>
      </c>
    </row>
    <row r="9" spans="1:19" ht="27.75" customHeight="1" thickBot="1">
      <c r="A9" s="19" t="s">
        <v>118</v>
      </c>
      <c r="B9" s="20" t="s">
        <v>78</v>
      </c>
      <c r="C9" s="79">
        <v>1962</v>
      </c>
      <c r="D9" s="79">
        <f>C9+98</f>
        <v>2060</v>
      </c>
      <c r="E9" s="58">
        <f>(C9-D9)/D9</f>
        <v>-4.7572815533980579E-2</v>
      </c>
      <c r="F9" s="57">
        <v>7630</v>
      </c>
      <c r="G9" s="57">
        <v>9156</v>
      </c>
      <c r="H9" s="58">
        <f>(F9-G9)/G9</f>
        <v>-0.16666666666666666</v>
      </c>
      <c r="I9" s="56">
        <v>1977</v>
      </c>
      <c r="J9" s="56">
        <f>I9+20</f>
        <v>1997</v>
      </c>
      <c r="K9" s="58">
        <f>(I9-J9)/J9</f>
        <v>-1.0015022533800702E-2</v>
      </c>
      <c r="L9" s="56" t="s">
        <v>135</v>
      </c>
      <c r="M9" s="56" t="s">
        <v>135</v>
      </c>
      <c r="N9" s="56" t="s">
        <v>135</v>
      </c>
      <c r="O9" s="56" t="s">
        <v>135</v>
      </c>
      <c r="P9" s="56" t="s">
        <v>135</v>
      </c>
      <c r="Q9" s="56" t="s">
        <v>135</v>
      </c>
    </row>
    <row r="10" spans="1:19" ht="27.75" customHeight="1" thickBot="1">
      <c r="A10" s="19" t="s">
        <v>119</v>
      </c>
      <c r="B10" s="20" t="s">
        <v>80</v>
      </c>
      <c r="C10" s="56" t="s">
        <v>135</v>
      </c>
      <c r="D10" s="56" t="s">
        <v>135</v>
      </c>
      <c r="E10" s="56" t="s">
        <v>135</v>
      </c>
      <c r="F10" s="56" t="s">
        <v>135</v>
      </c>
      <c r="G10" s="56" t="s">
        <v>135</v>
      </c>
      <c r="H10" s="56" t="s">
        <v>135</v>
      </c>
      <c r="I10" s="56" t="s">
        <v>135</v>
      </c>
      <c r="J10" s="56" t="s">
        <v>135</v>
      </c>
      <c r="K10" s="56" t="s">
        <v>135</v>
      </c>
      <c r="L10" s="56" t="s">
        <v>135</v>
      </c>
      <c r="M10" s="56" t="s">
        <v>135</v>
      </c>
      <c r="N10" s="56" t="s">
        <v>135</v>
      </c>
      <c r="O10" s="56" t="s">
        <v>135</v>
      </c>
      <c r="P10" s="56" t="s">
        <v>135</v>
      </c>
      <c r="Q10" s="56" t="s">
        <v>135</v>
      </c>
    </row>
    <row r="11" spans="1:19" ht="27.75" customHeight="1" thickBot="1">
      <c r="A11" s="19" t="s">
        <v>120</v>
      </c>
      <c r="B11" s="20" t="s">
        <v>81</v>
      </c>
      <c r="C11" s="56" t="s">
        <v>135</v>
      </c>
      <c r="D11" s="56" t="s">
        <v>135</v>
      </c>
      <c r="E11" s="56" t="s">
        <v>135</v>
      </c>
      <c r="F11" s="56" t="s">
        <v>135</v>
      </c>
      <c r="G11" s="56" t="s">
        <v>135</v>
      </c>
      <c r="H11" s="56" t="s">
        <v>135</v>
      </c>
      <c r="I11" s="56" t="s">
        <v>135</v>
      </c>
      <c r="J11" s="56" t="s">
        <v>135</v>
      </c>
      <c r="K11" s="56" t="s">
        <v>135</v>
      </c>
      <c r="L11" s="56" t="s">
        <v>135</v>
      </c>
      <c r="M11" s="56" t="s">
        <v>135</v>
      </c>
      <c r="N11" s="56" t="s">
        <v>135</v>
      </c>
      <c r="O11" s="56" t="s">
        <v>135</v>
      </c>
      <c r="P11" s="56" t="s">
        <v>135</v>
      </c>
      <c r="Q11" s="56" t="s">
        <v>135</v>
      </c>
    </row>
    <row r="12" spans="1:19" ht="27.75" customHeight="1" thickBot="1">
      <c r="A12" s="19" t="s">
        <v>121</v>
      </c>
      <c r="B12" s="20" t="s">
        <v>146</v>
      </c>
      <c r="C12" s="56">
        <v>76</v>
      </c>
      <c r="D12" s="57">
        <v>54</v>
      </c>
      <c r="E12" s="58">
        <f>(C12-D12)/D12</f>
        <v>0.40740740740740738</v>
      </c>
      <c r="F12" s="56" t="s">
        <v>135</v>
      </c>
      <c r="G12" s="56" t="s">
        <v>135</v>
      </c>
      <c r="H12" s="56" t="s">
        <v>135</v>
      </c>
      <c r="I12" s="56" t="s">
        <v>135</v>
      </c>
      <c r="J12" s="56" t="s">
        <v>135</v>
      </c>
      <c r="K12" s="56" t="s">
        <v>135</v>
      </c>
      <c r="L12" s="56" t="s">
        <v>135</v>
      </c>
      <c r="M12" s="56"/>
      <c r="N12" s="56" t="s">
        <v>135</v>
      </c>
      <c r="O12" s="56" t="s">
        <v>135</v>
      </c>
      <c r="P12" s="56" t="s">
        <v>135</v>
      </c>
      <c r="Q12" s="56" t="s">
        <v>135</v>
      </c>
    </row>
    <row r="13" spans="1:19" ht="62.25" customHeight="1" thickBot="1">
      <c r="A13" s="72">
        <v>2</v>
      </c>
      <c r="B13" s="73" t="s">
        <v>83</v>
      </c>
      <c r="C13" s="74">
        <v>67</v>
      </c>
      <c r="D13" s="75">
        <f>D16+D17+D18</f>
        <v>73</v>
      </c>
      <c r="E13" s="76">
        <f>(C13-D13)/D13</f>
        <v>-8.2191780821917804E-2</v>
      </c>
      <c r="F13" s="74" t="s">
        <v>135</v>
      </c>
      <c r="G13" s="77" t="s">
        <v>135</v>
      </c>
      <c r="H13" s="74" t="s">
        <v>135</v>
      </c>
      <c r="I13" s="74">
        <v>15</v>
      </c>
      <c r="J13" s="74">
        <v>10</v>
      </c>
      <c r="K13" s="76">
        <f>(I13-J13)/J13</f>
        <v>0.5</v>
      </c>
      <c r="L13" s="74" t="s">
        <v>135</v>
      </c>
      <c r="M13" s="77" t="s">
        <v>135</v>
      </c>
      <c r="N13" s="74" t="s">
        <v>135</v>
      </c>
      <c r="O13" s="74" t="s">
        <v>135</v>
      </c>
      <c r="P13" s="74" t="s">
        <v>135</v>
      </c>
      <c r="Q13" s="74" t="s">
        <v>135</v>
      </c>
      <c r="S13" s="44"/>
    </row>
    <row r="14" spans="1:19" ht="35.25" customHeight="1" thickBot="1">
      <c r="A14" s="19" t="s">
        <v>122</v>
      </c>
      <c r="B14" s="20" t="s">
        <v>84</v>
      </c>
      <c r="C14" s="56" t="s">
        <v>135</v>
      </c>
      <c r="D14" s="57" t="s">
        <v>135</v>
      </c>
      <c r="E14" s="56" t="s">
        <v>135</v>
      </c>
      <c r="F14" s="56" t="s">
        <v>135</v>
      </c>
      <c r="G14" s="56" t="s">
        <v>135</v>
      </c>
      <c r="H14" s="56" t="s">
        <v>135</v>
      </c>
      <c r="I14" s="56" t="s">
        <v>135</v>
      </c>
      <c r="J14" s="56" t="s">
        <v>135</v>
      </c>
      <c r="K14" s="56" t="s">
        <v>135</v>
      </c>
      <c r="L14" s="56" t="s">
        <v>135</v>
      </c>
      <c r="M14" s="56" t="s">
        <v>135</v>
      </c>
      <c r="N14" s="56" t="s">
        <v>135</v>
      </c>
      <c r="O14" s="56" t="s">
        <v>135</v>
      </c>
      <c r="P14" s="56" t="s">
        <v>135</v>
      </c>
      <c r="Q14" s="56" t="s">
        <v>135</v>
      </c>
    </row>
    <row r="15" spans="1:19" ht="36.75" customHeight="1" thickBot="1">
      <c r="A15" s="21" t="s">
        <v>123</v>
      </c>
      <c r="B15" s="20" t="s">
        <v>85</v>
      </c>
      <c r="C15" s="56" t="s">
        <v>135</v>
      </c>
      <c r="D15" s="57" t="s">
        <v>135</v>
      </c>
      <c r="E15" s="56" t="s">
        <v>135</v>
      </c>
      <c r="F15" s="56" t="s">
        <v>135</v>
      </c>
      <c r="G15" s="56" t="s">
        <v>135</v>
      </c>
      <c r="H15" s="56" t="s">
        <v>135</v>
      </c>
      <c r="I15" s="56" t="s">
        <v>135</v>
      </c>
      <c r="J15" s="56" t="s">
        <v>135</v>
      </c>
      <c r="K15" s="56" t="s">
        <v>135</v>
      </c>
      <c r="L15" s="56" t="s">
        <v>135</v>
      </c>
      <c r="M15" s="56" t="s">
        <v>135</v>
      </c>
      <c r="N15" s="56" t="s">
        <v>135</v>
      </c>
      <c r="O15" s="56" t="s">
        <v>135</v>
      </c>
      <c r="P15" s="56" t="s">
        <v>135</v>
      </c>
      <c r="Q15" s="56" t="s">
        <v>135</v>
      </c>
    </row>
    <row r="16" spans="1:19" ht="29.25" customHeight="1" thickBot="1">
      <c r="A16" s="21" t="s">
        <v>124</v>
      </c>
      <c r="B16" s="20" t="s">
        <v>86</v>
      </c>
      <c r="C16" s="56">
        <v>21</v>
      </c>
      <c r="D16" s="57">
        <v>30</v>
      </c>
      <c r="E16" s="58">
        <f t="shared" ref="E16:E18" si="0">(C16-D16)/D16</f>
        <v>-0.3</v>
      </c>
      <c r="F16" s="56" t="s">
        <v>135</v>
      </c>
      <c r="G16" s="56" t="s">
        <v>135</v>
      </c>
      <c r="H16" s="56" t="s">
        <v>135</v>
      </c>
      <c r="I16" s="56" t="s">
        <v>135</v>
      </c>
      <c r="J16" s="56" t="s">
        <v>135</v>
      </c>
      <c r="K16" s="56" t="s">
        <v>135</v>
      </c>
      <c r="L16" s="56" t="s">
        <v>135</v>
      </c>
      <c r="M16" s="56" t="s">
        <v>135</v>
      </c>
      <c r="N16" s="56" t="s">
        <v>135</v>
      </c>
      <c r="O16" s="56" t="s">
        <v>135</v>
      </c>
      <c r="P16" s="56" t="s">
        <v>135</v>
      </c>
      <c r="Q16" s="56" t="s">
        <v>135</v>
      </c>
    </row>
    <row r="17" spans="1:17" ht="27.75" customHeight="1" thickBot="1">
      <c r="A17" s="19" t="s">
        <v>125</v>
      </c>
      <c r="B17" s="20" t="s">
        <v>78</v>
      </c>
      <c r="C17" s="59">
        <v>19</v>
      </c>
      <c r="D17" s="60">
        <v>18</v>
      </c>
      <c r="E17" s="58">
        <f t="shared" si="0"/>
        <v>5.5555555555555552E-2</v>
      </c>
      <c r="F17" s="56" t="s">
        <v>135</v>
      </c>
      <c r="G17" s="56" t="s">
        <v>135</v>
      </c>
      <c r="H17" s="56" t="s">
        <v>135</v>
      </c>
      <c r="I17" s="56">
        <v>15</v>
      </c>
      <c r="J17" s="56">
        <v>15</v>
      </c>
      <c r="K17" s="58">
        <f>(I17-J17)/J17</f>
        <v>0</v>
      </c>
      <c r="L17" s="56" t="s">
        <v>135</v>
      </c>
      <c r="M17" s="56" t="s">
        <v>135</v>
      </c>
      <c r="N17" s="56" t="s">
        <v>135</v>
      </c>
      <c r="O17" s="56" t="s">
        <v>135</v>
      </c>
      <c r="P17" s="56" t="s">
        <v>135</v>
      </c>
      <c r="Q17" s="56" t="s">
        <v>135</v>
      </c>
    </row>
    <row r="18" spans="1:17" ht="27.75" customHeight="1" thickBot="1">
      <c r="A18" s="19" t="s">
        <v>126</v>
      </c>
      <c r="B18" s="20" t="s">
        <v>79</v>
      </c>
      <c r="C18" s="56">
        <v>27</v>
      </c>
      <c r="D18" s="57">
        <v>25</v>
      </c>
      <c r="E18" s="58">
        <f t="shared" si="0"/>
        <v>0.08</v>
      </c>
      <c r="F18" s="56" t="s">
        <v>135</v>
      </c>
      <c r="G18" s="56" t="s">
        <v>135</v>
      </c>
      <c r="H18" s="56" t="s">
        <v>135</v>
      </c>
      <c r="I18" s="56" t="s">
        <v>135</v>
      </c>
      <c r="J18" s="56" t="s">
        <v>135</v>
      </c>
      <c r="K18" s="56" t="s">
        <v>135</v>
      </c>
      <c r="L18" s="56" t="s">
        <v>135</v>
      </c>
      <c r="M18" s="56" t="s">
        <v>135</v>
      </c>
      <c r="N18" s="56" t="s">
        <v>135</v>
      </c>
      <c r="O18" s="56" t="s">
        <v>135</v>
      </c>
      <c r="P18" s="56" t="s">
        <v>135</v>
      </c>
      <c r="Q18" s="56" t="s">
        <v>135</v>
      </c>
    </row>
    <row r="19" spans="1:17" s="18" customFormat="1" ht="27.75" customHeight="1" thickBot="1">
      <c r="A19" s="19" t="s">
        <v>127</v>
      </c>
      <c r="B19" s="20" t="s">
        <v>80</v>
      </c>
      <c r="C19" s="56" t="s">
        <v>135</v>
      </c>
      <c r="D19" s="57" t="s">
        <v>135</v>
      </c>
      <c r="E19" s="56" t="s">
        <v>135</v>
      </c>
      <c r="F19" s="56" t="s">
        <v>135</v>
      </c>
      <c r="G19" s="56" t="s">
        <v>135</v>
      </c>
      <c r="H19" s="56" t="s">
        <v>135</v>
      </c>
      <c r="I19" s="56" t="s">
        <v>135</v>
      </c>
      <c r="J19" s="56" t="s">
        <v>135</v>
      </c>
      <c r="K19" s="56" t="s">
        <v>135</v>
      </c>
      <c r="L19" s="56" t="s">
        <v>135</v>
      </c>
      <c r="M19" s="56" t="s">
        <v>135</v>
      </c>
      <c r="N19" s="56" t="s">
        <v>135</v>
      </c>
      <c r="O19" s="56" t="s">
        <v>135</v>
      </c>
      <c r="P19" s="56" t="s">
        <v>135</v>
      </c>
      <c r="Q19" s="56" t="s">
        <v>135</v>
      </c>
    </row>
    <row r="20" spans="1:17" ht="27.75" customHeight="1" thickBot="1">
      <c r="A20" s="37" t="s">
        <v>128</v>
      </c>
      <c r="B20" s="38" t="s">
        <v>87</v>
      </c>
      <c r="C20" s="59" t="s">
        <v>135</v>
      </c>
      <c r="D20" s="60" t="s">
        <v>135</v>
      </c>
      <c r="E20" s="59" t="s">
        <v>135</v>
      </c>
      <c r="F20" s="56" t="s">
        <v>135</v>
      </c>
      <c r="G20" s="56" t="s">
        <v>135</v>
      </c>
      <c r="H20" s="56" t="s">
        <v>135</v>
      </c>
      <c r="I20" s="56" t="s">
        <v>135</v>
      </c>
      <c r="J20" s="56" t="s">
        <v>135</v>
      </c>
      <c r="K20" s="56" t="s">
        <v>135</v>
      </c>
      <c r="L20" s="56" t="s">
        <v>135</v>
      </c>
      <c r="M20" s="56" t="s">
        <v>135</v>
      </c>
      <c r="N20" s="56" t="s">
        <v>135</v>
      </c>
      <c r="O20" s="59" t="s">
        <v>135</v>
      </c>
      <c r="P20" s="59" t="s">
        <v>135</v>
      </c>
      <c r="Q20" s="59" t="s">
        <v>135</v>
      </c>
    </row>
    <row r="21" spans="1:17" ht="27.75" customHeight="1" thickBot="1">
      <c r="A21" s="19" t="s">
        <v>129</v>
      </c>
      <c r="B21" s="20" t="s">
        <v>146</v>
      </c>
      <c r="C21" s="56" t="s">
        <v>135</v>
      </c>
      <c r="D21" s="57" t="s">
        <v>135</v>
      </c>
      <c r="E21" s="56" t="s">
        <v>135</v>
      </c>
      <c r="F21" s="56" t="s">
        <v>135</v>
      </c>
      <c r="G21" s="56" t="s">
        <v>135</v>
      </c>
      <c r="H21" s="56" t="s">
        <v>135</v>
      </c>
      <c r="I21" s="56" t="s">
        <v>135</v>
      </c>
      <c r="J21" s="56" t="s">
        <v>135</v>
      </c>
      <c r="K21" s="56" t="s">
        <v>135</v>
      </c>
      <c r="L21" s="56" t="s">
        <v>135</v>
      </c>
      <c r="M21" s="56" t="s">
        <v>135</v>
      </c>
      <c r="N21" s="56" t="s">
        <v>135</v>
      </c>
      <c r="O21" s="56" t="s">
        <v>135</v>
      </c>
      <c r="P21" s="56" t="s">
        <v>135</v>
      </c>
      <c r="Q21" s="56" t="s">
        <v>135</v>
      </c>
    </row>
    <row r="22" spans="1:17" ht="27.75" customHeight="1" thickBot="1">
      <c r="A22" s="80">
        <v>3</v>
      </c>
      <c r="B22" s="81" t="s">
        <v>88</v>
      </c>
      <c r="C22" s="82">
        <f>C23</f>
        <v>6</v>
      </c>
      <c r="D22" s="83">
        <v>5</v>
      </c>
      <c r="E22" s="84">
        <f t="shared" ref="E22:E23" si="1">(C22-D22)/D22</f>
        <v>0.2</v>
      </c>
      <c r="F22" s="82" t="s">
        <v>135</v>
      </c>
      <c r="G22" s="82" t="s">
        <v>135</v>
      </c>
      <c r="H22" s="82" t="s">
        <v>135</v>
      </c>
      <c r="I22" s="82">
        <v>1815</v>
      </c>
      <c r="J22" s="83">
        <v>2021</v>
      </c>
      <c r="K22" s="84">
        <f t="shared" ref="K22:K23" si="2">(I22-J22)/J22</f>
        <v>-0.10192973775358734</v>
      </c>
      <c r="L22" s="82">
        <v>110</v>
      </c>
      <c r="M22" s="82">
        <v>100</v>
      </c>
      <c r="N22" s="84">
        <f>(L22-M22)/M22</f>
        <v>0.1</v>
      </c>
      <c r="O22" s="82" t="str">
        <f t="shared" ref="O22:Q22" si="3">O23</f>
        <v>-</v>
      </c>
      <c r="P22" s="82" t="s">
        <v>135</v>
      </c>
      <c r="Q22" s="82" t="str">
        <f t="shared" si="3"/>
        <v>-</v>
      </c>
    </row>
    <row r="23" spans="1:17" ht="27.75" customHeight="1" thickBot="1">
      <c r="A23" s="19" t="s">
        <v>130</v>
      </c>
      <c r="B23" s="20" t="s">
        <v>89</v>
      </c>
      <c r="C23" s="56">
        <v>6</v>
      </c>
      <c r="D23" s="57">
        <v>5</v>
      </c>
      <c r="E23" s="58">
        <f t="shared" si="1"/>
        <v>0.2</v>
      </c>
      <c r="F23" s="56" t="s">
        <v>135</v>
      </c>
      <c r="G23" s="56"/>
      <c r="H23" s="56" t="s">
        <v>135</v>
      </c>
      <c r="I23" s="56">
        <v>1815</v>
      </c>
      <c r="J23" s="57">
        <v>2021</v>
      </c>
      <c r="K23" s="58">
        <f t="shared" si="2"/>
        <v>-0.10192973775358734</v>
      </c>
      <c r="L23" s="56" t="s">
        <v>135</v>
      </c>
      <c r="M23" s="56"/>
      <c r="N23" s="56" t="s">
        <v>135</v>
      </c>
      <c r="O23" s="56" t="s">
        <v>135</v>
      </c>
      <c r="P23" s="56" t="s">
        <v>135</v>
      </c>
      <c r="Q23" s="56" t="s">
        <v>135</v>
      </c>
    </row>
    <row r="24" spans="1:17" ht="27.75" customHeight="1" thickBot="1">
      <c r="A24" s="19" t="s">
        <v>131</v>
      </c>
      <c r="B24" s="20" t="s">
        <v>90</v>
      </c>
      <c r="C24" s="56" t="s">
        <v>135</v>
      </c>
      <c r="D24" s="56" t="s">
        <v>135</v>
      </c>
      <c r="E24" s="56" t="s">
        <v>135</v>
      </c>
      <c r="F24" s="56" t="s">
        <v>135</v>
      </c>
      <c r="G24" s="56" t="s">
        <v>135</v>
      </c>
      <c r="H24" s="56" t="s">
        <v>135</v>
      </c>
      <c r="I24" s="56" t="s">
        <v>135</v>
      </c>
      <c r="J24" s="56" t="s">
        <v>135</v>
      </c>
      <c r="K24" s="56" t="s">
        <v>135</v>
      </c>
      <c r="L24" s="56" t="s">
        <v>135</v>
      </c>
      <c r="M24" s="56"/>
      <c r="N24" s="56" t="s">
        <v>135</v>
      </c>
      <c r="O24" s="56" t="s">
        <v>135</v>
      </c>
      <c r="P24" s="56" t="s">
        <v>135</v>
      </c>
      <c r="Q24" s="56" t="s">
        <v>135</v>
      </c>
    </row>
    <row r="25" spans="1:17" ht="27.75" customHeight="1" thickBot="1">
      <c r="A25" s="19" t="s">
        <v>132</v>
      </c>
      <c r="B25" s="20" t="s">
        <v>91</v>
      </c>
      <c r="C25" s="56" t="s">
        <v>135</v>
      </c>
      <c r="D25" s="56" t="s">
        <v>135</v>
      </c>
      <c r="E25" s="56" t="s">
        <v>135</v>
      </c>
      <c r="F25" s="56" t="s">
        <v>135</v>
      </c>
      <c r="G25" s="56" t="s">
        <v>135</v>
      </c>
      <c r="H25" s="56" t="s">
        <v>135</v>
      </c>
      <c r="I25" s="56" t="s">
        <v>135</v>
      </c>
      <c r="J25" s="56" t="s">
        <v>135</v>
      </c>
      <c r="K25" s="56" t="s">
        <v>135</v>
      </c>
      <c r="L25" s="56" t="s">
        <v>135</v>
      </c>
      <c r="M25" s="56"/>
      <c r="N25" s="56" t="s">
        <v>135</v>
      </c>
      <c r="O25" s="56" t="s">
        <v>135</v>
      </c>
      <c r="P25" s="56" t="s">
        <v>135</v>
      </c>
      <c r="Q25" s="56" t="s">
        <v>135</v>
      </c>
    </row>
    <row r="26" spans="1:17" ht="15.75" thickBot="1">
      <c r="A26" s="1" t="s">
        <v>133</v>
      </c>
      <c r="B26" s="20" t="s">
        <v>82</v>
      </c>
      <c r="C26" s="56" t="s">
        <v>135</v>
      </c>
      <c r="D26" s="56" t="s">
        <v>135</v>
      </c>
      <c r="E26" s="56" t="s">
        <v>135</v>
      </c>
      <c r="F26" s="56" t="s">
        <v>135</v>
      </c>
      <c r="G26" s="56" t="s">
        <v>135</v>
      </c>
      <c r="H26" s="56" t="s">
        <v>135</v>
      </c>
      <c r="I26" s="56" t="s">
        <v>135</v>
      </c>
      <c r="J26" s="56" t="s">
        <v>135</v>
      </c>
      <c r="K26" s="56" t="s">
        <v>135</v>
      </c>
      <c r="L26" s="56">
        <v>110</v>
      </c>
      <c r="M26" s="56">
        <v>100</v>
      </c>
      <c r="N26" s="58">
        <f>N22</f>
        <v>0.1</v>
      </c>
      <c r="O26" s="56" t="s">
        <v>135</v>
      </c>
      <c r="P26" s="56" t="s">
        <v>135</v>
      </c>
      <c r="Q26" s="56" t="s">
        <v>135</v>
      </c>
    </row>
  </sheetData>
  <mergeCells count="8">
    <mergeCell ref="A2:A3"/>
    <mergeCell ref="B2:B3"/>
    <mergeCell ref="C2:Q2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view="pageBreakPreview" zoomScale="60" zoomScaleNormal="100" workbookViewId="0">
      <selection activeCell="I53" sqref="I53"/>
    </sheetView>
  </sheetViews>
  <sheetFormatPr defaultRowHeight="15"/>
  <cols>
    <col min="2" max="2" width="15.42578125" customWidth="1"/>
    <col min="4" max="4" width="16.5703125" customWidth="1"/>
    <col min="5" max="5" width="22.7109375" customWidth="1"/>
    <col min="6" max="6" width="14.140625" customWidth="1"/>
    <col min="7" max="7" width="30.7109375" customWidth="1"/>
    <col min="11" max="11" width="15.5703125" customWidth="1"/>
  </cols>
  <sheetData>
    <row r="1" spans="1:11" ht="15.75" thickBot="1"/>
    <row r="2" spans="1:11" ht="169.5" customHeight="1" thickBot="1">
      <c r="A2" s="11" t="s">
        <v>0</v>
      </c>
      <c r="B2" s="12" t="s">
        <v>92</v>
      </c>
      <c r="C2" s="12" t="s">
        <v>93</v>
      </c>
      <c r="D2" s="12" t="s">
        <v>94</v>
      </c>
      <c r="E2" s="12" t="s">
        <v>95</v>
      </c>
      <c r="F2" s="12" t="s">
        <v>96</v>
      </c>
      <c r="G2" s="12" t="s">
        <v>97</v>
      </c>
      <c r="H2" s="12" t="s">
        <v>98</v>
      </c>
      <c r="I2" s="12" t="s">
        <v>99</v>
      </c>
      <c r="J2" s="12" t="s">
        <v>100</v>
      </c>
      <c r="K2" s="12" t="s">
        <v>101</v>
      </c>
    </row>
    <row r="3" spans="1:11" ht="15.75" thickBot="1">
      <c r="A3" s="9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ht="91.5" customHeight="1" thickBot="1">
      <c r="A4" s="9">
        <v>1</v>
      </c>
      <c r="B4" s="10" t="s">
        <v>141</v>
      </c>
      <c r="C4" s="10"/>
      <c r="D4" s="10" t="s">
        <v>142</v>
      </c>
      <c r="E4" s="10" t="s">
        <v>149</v>
      </c>
      <c r="F4" s="10" t="s">
        <v>143</v>
      </c>
      <c r="G4" s="10" t="s">
        <v>144</v>
      </c>
      <c r="H4" s="51">
        <v>8265</v>
      </c>
      <c r="I4" s="14">
        <v>3</v>
      </c>
      <c r="J4" s="53">
        <v>1</v>
      </c>
      <c r="K4" s="53" t="s">
        <v>135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topLeftCell="A7" zoomScale="115" zoomScaleNormal="100" zoomScaleSheetLayoutView="115" workbookViewId="0">
      <selection activeCell="I10" sqref="I10"/>
    </sheetView>
  </sheetViews>
  <sheetFormatPr defaultRowHeight="15"/>
  <cols>
    <col min="2" max="2" width="31.42578125" customWidth="1"/>
    <col min="3" max="3" width="19.5703125" customWidth="1"/>
    <col min="4" max="4" width="32.85546875" customWidth="1"/>
  </cols>
  <sheetData>
    <row r="1" spans="1:4" ht="15.75" thickBot="1"/>
    <row r="2" spans="1:4" ht="71.25" customHeight="1" thickBot="1">
      <c r="A2" s="22" t="s">
        <v>0</v>
      </c>
      <c r="B2" s="23" t="s">
        <v>102</v>
      </c>
      <c r="C2" s="23" t="s">
        <v>103</v>
      </c>
      <c r="D2" s="24"/>
    </row>
    <row r="3" spans="1:4" ht="71.25" customHeight="1">
      <c r="A3" s="125">
        <v>1</v>
      </c>
      <c r="B3" s="25" t="s">
        <v>104</v>
      </c>
      <c r="C3" s="125" t="s">
        <v>107</v>
      </c>
      <c r="D3" s="33" t="s">
        <v>154</v>
      </c>
    </row>
    <row r="4" spans="1:4" ht="71.25" customHeight="1">
      <c r="A4" s="126"/>
      <c r="B4" s="26" t="s">
        <v>105</v>
      </c>
      <c r="C4" s="126"/>
      <c r="D4" s="34" t="s">
        <v>153</v>
      </c>
    </row>
    <row r="5" spans="1:4" ht="71.25" customHeight="1" thickBot="1">
      <c r="A5" s="127"/>
      <c r="B5" s="27" t="s">
        <v>106</v>
      </c>
      <c r="C5" s="127"/>
      <c r="D5" s="35" t="s">
        <v>145</v>
      </c>
    </row>
    <row r="6" spans="1:4" ht="90" customHeight="1" thickBot="1">
      <c r="A6" s="28">
        <v>2</v>
      </c>
      <c r="B6" s="29" t="s">
        <v>108</v>
      </c>
      <c r="C6" s="30" t="s">
        <v>109</v>
      </c>
      <c r="D6" s="88">
        <v>37473</v>
      </c>
    </row>
    <row r="7" spans="1:4" ht="90" customHeight="1" thickBot="1">
      <c r="A7" s="31" t="s">
        <v>122</v>
      </c>
      <c r="B7" s="29" t="s">
        <v>110</v>
      </c>
      <c r="C7" s="30" t="s">
        <v>109</v>
      </c>
      <c r="D7" s="88">
        <v>37316</v>
      </c>
    </row>
    <row r="8" spans="1:4" ht="81.75" customHeight="1" thickBot="1">
      <c r="A8" s="31" t="s">
        <v>123</v>
      </c>
      <c r="B8" s="29" t="s">
        <v>111</v>
      </c>
      <c r="C8" s="30" t="s">
        <v>109</v>
      </c>
      <c r="D8" s="32">
        <v>0</v>
      </c>
    </row>
    <row r="9" spans="1:4" ht="90.75" customHeight="1" thickBot="1">
      <c r="A9" s="28">
        <v>3</v>
      </c>
      <c r="B9" s="29" t="s">
        <v>112</v>
      </c>
      <c r="C9" s="30" t="s">
        <v>113</v>
      </c>
      <c r="D9" s="32">
        <v>1</v>
      </c>
    </row>
    <row r="10" spans="1:4" ht="89.25" customHeight="1" thickBot="1">
      <c r="A10" s="28">
        <v>4</v>
      </c>
      <c r="B10" s="29" t="s">
        <v>114</v>
      </c>
      <c r="C10" s="30" t="s">
        <v>113</v>
      </c>
      <c r="D10" s="36">
        <v>3</v>
      </c>
    </row>
  </sheetData>
  <mergeCells count="2">
    <mergeCell ref="A3:A5"/>
    <mergeCell ref="C3:C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 7 2.1</vt:lpstr>
      <vt:lpstr>прил7 2.2</vt:lpstr>
      <vt:lpstr>прил 7 3</vt:lpstr>
      <vt:lpstr>прил 7 3.5</vt:lpstr>
      <vt:lpstr>прил 7 4</vt:lpstr>
      <vt:lpstr>прил 7 4.1</vt:lpstr>
      <vt:lpstr>прил 7 4.2</vt:lpstr>
      <vt:lpstr>'прил 7 3'!Область_печати</vt:lpstr>
      <vt:lpstr>'прил 7 3.5'!Область_печати</vt:lpstr>
      <vt:lpstr>'прил7 2.2'!Область_печати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2024-03-29T01:41:02Z</dcterms:modified>
</cp:coreProperties>
</file>